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<sst xmlns="http://schemas.openxmlformats.org/spreadsheetml/2006/main" count="120" uniqueCount="94">
  <si>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</si>
  <si>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</si>
  <si>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</si>
  <si>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</si>
  <si>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</si>
  <si>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</si>
  <si>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</si>
  <si>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</si>
  <si>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</si>
  <si>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</si>
  <si>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</si>
  <si>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</si>
  <si>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</si>
  <si>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</si>
  <si>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</si>
  <si>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</si>
  <si>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</si>
  <si>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</si>
  <si>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</si>
  <si>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</si>
  <si>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</si>
  <si>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</si>
  <si>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</si>
  <si>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</si>
  <si>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</si>
  <si>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</si>
  <si>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</si>
  <si>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</si>
  <si>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</si>
  <si>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</si>
  <si>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</si>
  <si>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</si>
  <si>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</si>
  <si>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</si>
  <si>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</si>
  <si>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</si>
  <si>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</si>
  <si>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</si>
  <si>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</si>
  <si>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</si>
  <si>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</si>
  <si>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</si>
  <si>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</si>
  <si>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</si>
  <si>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</si>
  <si>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</si>
  <si>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</si>
  <si>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</si>
  <si>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</si>
  <si>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</si>
  <si>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</si>
  <si>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</si>
  <si>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</si>
  <si>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</si>
  <si>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</si>
  <si>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</si>
  <si>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</si>
  <si>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</si>
  <si>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</si>
  <si>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</si>
  <si>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</si>
  <si>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</si>
  <si>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</si>
  <si>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</si>
  <si>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</si>
  <si>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</si>
  <si>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</si>
  <si>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</si>
  <si>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</si>
  <si>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</si>
  <si>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</si>
  <si>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</si>
  <si>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</si>
  <si>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</si>
  <si>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</si>
  <si>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</si>
  <si>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</si>
  <si>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</si>
  <si>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</si>
  <si>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</si>
  <si>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</si>
  <si>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</si>
  <si>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</si>
  <si>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</si>
  <si>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</si>
  <si>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</si>
  <si>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</si>
  <si>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</si>
  <si>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</si>
  <si>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</si>
  <si>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</si>
  <si>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01.08</t>
  </si>
  <si>
    <t>июль</t>
  </si>
  <si>
    <t xml:space="preserve">                    за июль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</si>
</sst>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22" sqref="M22:M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85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L7*81.37*1.202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-77.27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3107.96</v>
      </c>
      <c r="J17" s="15" t="s">
        <v>63</v>
      </c>
      <c r="K17" s="17" t="s">
        <v>64</v>
      </c>
      <c r="L17" s="22">
        <v>1.98</v>
      </c>
      <c r="M17" s="32">
        <f>L17*81.37*1.202</f>
        <v>193.6573452</v>
      </c>
    </row>
    <row r="18" spans="2:13" ht="12.75">
      <c r="B18" t="s">
        <v>11</v>
      </c>
      <c r="F18" s="8">
        <f>F17/F16</f>
        <v>-40.2220784262974</v>
      </c>
      <c r="J18" s="19"/>
      <c r="K18" s="26" t="s">
        <v>65</v>
      </c>
      <c r="L18" s="27">
        <f>SUM(L7:L17)</f>
        <v>1.98</v>
      </c>
      <c r="M18" s="33">
        <f>SUM(M7:M17)</f>
        <v>193.6573452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3107.96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L22*81.37*1.202*1.15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1036.12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0">
        <f>E7*D30</f>
        <v>370.26599999999996</v>
      </c>
      <c r="J30" s="22"/>
      <c r="K30" s="42"/>
      <c r="L30" s="22"/>
      <c r="M30" s="32">
        <f t="shared" si="0"/>
        <v>0</v>
      </c>
    </row>
    <row r="31" spans="1:13" ht="12.75">
      <c r="A31" t="s">
        <v>87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52</v>
      </c>
      <c r="C32" t="s">
        <v>21</v>
      </c>
      <c r="D32" s="5">
        <v>2.89</v>
      </c>
      <c r="E32" t="s">
        <v>18</v>
      </c>
      <c r="F32" s="5">
        <v>150.28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520.5459999999999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142896</v>
      </c>
      <c r="D37">
        <v>219171.6</v>
      </c>
      <c r="E37">
        <v>393.9</v>
      </c>
      <c r="F37" s="34">
        <f>C37/D37*E37</f>
        <v>256.81582102790685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107850</v>
      </c>
      <c r="D38">
        <v>219171.6</v>
      </c>
      <c r="E38">
        <v>393.9</v>
      </c>
      <c r="F38" s="34">
        <f>C38/D38*E38</f>
        <v>193.83038222105418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0.27</v>
      </c>
      <c r="E45" t="s">
        <v>18</v>
      </c>
      <c r="F45" s="10">
        <f>B45*D45</f>
        <v>106.353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556.999203248961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0.14</v>
      </c>
      <c r="E48" t="s">
        <v>18</v>
      </c>
      <c r="F48" s="10">
        <f>B48*D48</f>
        <v>55.146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0.53</v>
      </c>
      <c r="E51" t="s">
        <v>18</v>
      </c>
      <c r="F51" s="10">
        <f>B51*D51</f>
        <v>208.767</v>
      </c>
    </row>
    <row r="52" spans="1:6" ht="12.75">
      <c r="A52" s="4" t="s">
        <v>34</v>
      </c>
      <c r="F52" s="31">
        <f>F48+F51</f>
        <v>263.913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1.37</v>
      </c>
      <c r="E55" t="s">
        <v>18</v>
      </c>
      <c r="F55" s="10">
        <f>B55*D55</f>
        <v>539.643</v>
      </c>
    </row>
    <row r="56" spans="1:6" ht="12.75">
      <c r="A56" s="4" t="s">
        <v>37</v>
      </c>
      <c r="F56" s="31">
        <f>SUM(F55)</f>
        <v>539.643</v>
      </c>
    </row>
    <row r="57" spans="1:6" ht="12.75">
      <c r="A57" s="1" t="s">
        <v>38</v>
      </c>
      <c r="B57" s="1"/>
      <c r="F57" s="31">
        <f>F28+F35+F46+F52+F56</f>
        <v>2917.2212032489606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23.337769625991687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2940.5589728749524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91</v>
      </c>
    </row>
    <row r="61" spans="1:6" ht="13.5" thickBot="1">
      <c r="A61" s="12"/>
      <c r="B61" s="38">
        <v>41091</v>
      </c>
      <c r="C61" s="39">
        <v>-47639</v>
      </c>
      <c r="D61" s="45">
        <f>F20</f>
        <v>3107.96</v>
      </c>
      <c r="E61" s="47">
        <f>F59</f>
        <v>2940.5589728749524</v>
      </c>
      <c r="F61" s="48">
        <f>C61+D61-E61</f>
        <v>-47471.598972874956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2012-03-09T17:27:40Z</cp:lastPrinted>
  <dcterms:created xsi:type="dcterms:W3CDTF">2008-08-18T07:30:19Z</dcterms:created>
  <dcterms:modified xsi:type="dcterms:W3CDTF">2012-10-01T11:19:42Z</dcterms:modified>
  <cp:category/>
  <cp:version/>
  <cp:contentType/>
  <cp:contentStatus/>
</cp:coreProperties>
</file>