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<sst xmlns="http://schemas.openxmlformats.org/spreadsheetml/2006/main" count="135" uniqueCount="106">
  <si>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</si>
  <si>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</si>
  <si>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</si>
  <si>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</si>
  <si>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</si>
  <si>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</si>
  <si>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</si>
  <si>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</si>
  <si>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</si>
  <si>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</si>
  <si>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</si>
  <si>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</si>
  <si>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</si>
  <si>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</si>
  <si>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</si>
  <si>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</si>
  <si>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</si>
  <si>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</si>
  <si>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</si>
  <si>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</si>
  <si>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</si>
  <si>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</si>
  <si>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</si>
  <si>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</si>
  <si>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</si>
  <si>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</si>
  <si>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</si>
  <si>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</si>
  <si>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</si>
  <si>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</si>
  <si>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</si>
  <si>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</si>
  <si>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</si>
  <si>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</si>
  <si>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</si>
  <si>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</si>
  <si>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</si>
  <si>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</si>
  <si>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</si>
  <si>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</si>
  <si>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</si>
  <si>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</si>
  <si>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</si>
  <si>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</si>
  <si>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</si>
  <si>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</si>
  <si>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</si>
  <si>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</si>
  <si>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</si>
  <si>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</si>
  <si>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</si>
  <si>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</si>
  <si>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</si>
  <si>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</si>
  <si>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</si>
  <si>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</si>
  <si>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</si>
  <si>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</si>
  <si>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</si>
  <si>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</si>
  <si>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</si>
  <si>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</si>
  <si>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</si>
  <si>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</si>
  <si>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</si>
  <si>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</si>
  <si>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</si>
  <si>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</si>
  <si>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</si>
  <si>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</si>
  <si>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</si>
  <si>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</si>
  <si>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</si>
  <si>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</si>
  <si>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</si>
  <si>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</si>
  <si>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</si>
  <si>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</si>
  <si>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</si>
  <si>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</si>
  <si>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</si>
  <si>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</si>
  <si>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</si>
  <si>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</si>
  <si>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</si>
  <si>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Прочистка канализации</t>
  </si>
  <si>
    <t>1.2 Аренда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</si>
  <si>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</si>
  <si>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</si>
  <si>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</si>
  <si>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</si>
  <si>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</si>
  <si>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</si>
  <si>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</si>
  <si>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ост.на 01.04.</t>
  </si>
  <si>
    <t>март</t>
  </si>
  <si>
    <t xml:space="preserve">                    за март  2012 г.</t>
  </si>
  <si>
    <t>Смена сгона Д 20 (1шт)</t>
  </si>
  <si>
    <t>Сгон Д 20</t>
  </si>
  <si>
    <t>1шт</t>
  </si>
  <si>
    <t>К/гайка 20</t>
  </si>
  <si>
    <t>Муфта 20</t>
  </si>
  <si>
    <t>Установка заглушек (2шт)</t>
  </si>
  <si>
    <t>Изготовление заглушек</t>
  </si>
  <si>
    <t>Смена ламп (5шт)</t>
  </si>
  <si>
    <t>5шт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</si>
</sst>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31607.2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31277.61</v>
      </c>
      <c r="J17" s="16" t="s">
        <v>61</v>
      </c>
      <c r="K17" s="18" t="s">
        <v>62</v>
      </c>
      <c r="L17" s="23">
        <v>5.13</v>
      </c>
      <c r="M17" s="33">
        <f>L17*81.37*1.202</f>
        <v>501.7485762</v>
      </c>
    </row>
    <row r="18" spans="2:13" ht="12.75">
      <c r="B18" t="s">
        <v>11</v>
      </c>
      <c r="F18" s="9">
        <f>F17/F16</f>
        <v>0.9895723126376269</v>
      </c>
      <c r="J18" s="20"/>
      <c r="K18" s="27" t="s">
        <v>63</v>
      </c>
      <c r="L18" s="28">
        <f>SUM(L7:L17)</f>
        <v>21.13</v>
      </c>
      <c r="M18" s="34">
        <f>SUM(M7:M17)</f>
        <v>2066.6564162</v>
      </c>
    </row>
    <row r="19" spans="1:11" ht="12.75">
      <c r="A19" t="s">
        <v>86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31397.61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85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97</v>
      </c>
      <c r="L23" s="25">
        <v>0.28</v>
      </c>
      <c r="M23" s="33">
        <f aca="true" t="shared" si="0" ref="M23:M33">L23*81.37*1.202</f>
        <v>27.385887200000003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102</v>
      </c>
      <c r="L24" s="25">
        <v>2.24</v>
      </c>
      <c r="M24" s="33">
        <f t="shared" si="0"/>
        <v>219.08709760000002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103</v>
      </c>
      <c r="L25" s="25">
        <v>0.2</v>
      </c>
      <c r="M25" s="33">
        <f t="shared" si="0"/>
        <v>19.561348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 t="s">
        <v>104</v>
      </c>
      <c r="L26" s="25">
        <v>0.35</v>
      </c>
      <c r="M26" s="33">
        <f t="shared" si="0"/>
        <v>34.232358999999995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C30" s="13"/>
      <c r="D30" s="47">
        <v>1.01</v>
      </c>
      <c r="E30" s="13" t="s">
        <v>17</v>
      </c>
      <c r="F30" s="11">
        <f>E7*D30</f>
        <v>3502.68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1025</v>
      </c>
      <c r="C32" t="s">
        <v>20</v>
      </c>
      <c r="D32" s="5">
        <v>2.73</v>
      </c>
      <c r="E32" t="s">
        <v>17</v>
      </c>
      <c r="F32" s="5">
        <v>2798.25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B33">
        <v>923.5</v>
      </c>
      <c r="C33" t="s">
        <v>16</v>
      </c>
      <c r="D33" s="5">
        <v>0.3</v>
      </c>
      <c r="E33" t="s">
        <v>17</v>
      </c>
      <c r="F33" s="11">
        <f>B33*D33</f>
        <v>277.05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92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7.9</v>
      </c>
      <c r="M34" s="34">
        <f>SUM(M22:M33)</f>
        <v>772.673246</v>
      </c>
    </row>
    <row r="35" spans="1:11" ht="12.75">
      <c r="A35" s="4" t="s">
        <v>21</v>
      </c>
      <c r="B35" s="10"/>
      <c r="C35" s="10"/>
      <c r="F35" s="32">
        <f>SUM(F30:F34)</f>
        <v>6577.9800000000005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142896</v>
      </c>
      <c r="D37">
        <v>219171.6</v>
      </c>
      <c r="E37">
        <v>3468</v>
      </c>
      <c r="F37" s="35">
        <f>C37/D37*E37</f>
        <v>2261.074555279972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130615</v>
      </c>
      <c r="D38">
        <v>219171.6</v>
      </c>
      <c r="E38">
        <v>3468</v>
      </c>
      <c r="F38" s="35">
        <f>C38/D38*E38</f>
        <v>2066.7496153698744</v>
      </c>
      <c r="J38" s="20">
        <v>1</v>
      </c>
      <c r="K38" s="20" t="s">
        <v>98</v>
      </c>
      <c r="L38" s="25" t="s">
        <v>99</v>
      </c>
      <c r="M38" s="25">
        <v>14</v>
      </c>
    </row>
    <row r="39" spans="1:13" ht="12.75">
      <c r="A39" t="s">
        <v>25</v>
      </c>
      <c r="F39" s="11">
        <f>M34</f>
        <v>772.673246</v>
      </c>
      <c r="J39" s="20">
        <v>2</v>
      </c>
      <c r="K39" s="20" t="s">
        <v>100</v>
      </c>
      <c r="L39" s="25" t="s">
        <v>99</v>
      </c>
      <c r="M39" s="25">
        <v>15</v>
      </c>
    </row>
    <row r="40" spans="1:13" ht="12.75">
      <c r="A40" t="s">
        <v>79</v>
      </c>
      <c r="F40" s="5"/>
      <c r="J40" s="20">
        <v>3</v>
      </c>
      <c r="K40" s="20" t="s">
        <v>101</v>
      </c>
      <c r="L40" s="25" t="s">
        <v>99</v>
      </c>
      <c r="M40" s="25">
        <v>25</v>
      </c>
    </row>
    <row r="41" spans="2:13" ht="12.75">
      <c r="B41">
        <v>3468</v>
      </c>
      <c r="C41" t="s">
        <v>16</v>
      </c>
      <c r="D41" s="5"/>
      <c r="F41" s="5">
        <f>B41*D41</f>
        <v>0</v>
      </c>
      <c r="J41" s="20">
        <v>4</v>
      </c>
      <c r="K41" s="20" t="s">
        <v>93</v>
      </c>
      <c r="L41" s="25" t="s">
        <v>105</v>
      </c>
      <c r="M41" s="25">
        <v>32.6</v>
      </c>
    </row>
    <row r="42" spans="1:13" ht="12.75">
      <c r="A42" t="s">
        <v>26</v>
      </c>
      <c r="F42" s="11">
        <f>M52</f>
        <v>86.6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0.24</v>
      </c>
      <c r="E45" t="s">
        <v>17</v>
      </c>
      <c r="F45" s="11">
        <f>B45*D45</f>
        <v>832.3199999999999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6019.417416649847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0.17</v>
      </c>
      <c r="E48" t="s">
        <v>17</v>
      </c>
      <c r="F48" s="11">
        <f>B48*D48</f>
        <v>589.5600000000001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0.62</v>
      </c>
      <c r="E51" t="s">
        <v>17</v>
      </c>
      <c r="F51" s="11">
        <f>B51*D51</f>
        <v>2150.16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2739.72</v>
      </c>
      <c r="J52" s="20"/>
      <c r="K52" s="20"/>
      <c r="L52" s="31" t="s">
        <v>70</v>
      </c>
      <c r="M52" s="34">
        <f>SUM(M38:M49)</f>
        <v>86.6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1.46</v>
      </c>
      <c r="E55" t="s">
        <v>17</v>
      </c>
      <c r="F55" s="11">
        <f>B55*D55</f>
        <v>5063.28</v>
      </c>
    </row>
    <row r="56" spans="1:6" ht="12.75">
      <c r="A56" s="4" t="s">
        <v>35</v>
      </c>
      <c r="F56" s="8">
        <f>SUM(F55)</f>
        <v>5063.28</v>
      </c>
    </row>
    <row r="57" spans="1:6" ht="12.75">
      <c r="A57" s="1" t="s">
        <v>36</v>
      </c>
      <c r="B57" s="1"/>
      <c r="F57" s="32">
        <f>F28+F35+F46+F52+F56</f>
        <v>28167.23741664985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225.3378993331988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28392.575315983046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40969</v>
      </c>
      <c r="C61" s="40">
        <v>-4189</v>
      </c>
      <c r="D61" s="45">
        <f>F20</f>
        <v>31397.61</v>
      </c>
      <c r="E61" s="45">
        <f>F59</f>
        <v>28392.575315983046</v>
      </c>
      <c r="F61" s="46">
        <f>C61+D61-E61</f>
        <v>-1183.965315983045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2011-12-23T16:34:20Z</cp:lastPrinted>
  <dcterms:created xsi:type="dcterms:W3CDTF">2008-08-18T07:30:19Z</dcterms:created>
  <dcterms:modified xsi:type="dcterms:W3CDTF">2012-05-29T14:14:27Z</dcterms:modified>
  <cp:category/>
  <cp:version/>
  <cp:contentType/>
  <cp:contentStatus/>
</cp:coreProperties>
</file>