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<sst xmlns="http://schemas.openxmlformats.org/spreadsheetml/2006/main" count="120" uniqueCount="94">
  <si>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</si>
  <si>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</si>
  <si>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</si>
  <si>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</si>
  <si>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</si>
  <si>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</si>
  <si>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</si>
  <si>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</si>
  <si>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</si>
  <si>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</si>
  <si>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</si>
  <si>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</si>
  <si>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</si>
  <si>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</si>
  <si>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</si>
  <si>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</si>
  <si>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</si>
  <si>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</si>
  <si>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</si>
  <si>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</si>
  <si>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</si>
  <si>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</si>
  <si>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</si>
  <si>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</si>
  <si>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</si>
  <si>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</si>
  <si>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</si>
  <si>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</si>
  <si>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</si>
  <si>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</si>
  <si>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</si>
  <si>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</si>
  <si>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</si>
  <si>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</si>
  <si>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</si>
  <si>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</si>
  <si>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</si>
  <si>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</si>
  <si>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</si>
  <si>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</si>
  <si>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</si>
  <si>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</si>
  <si>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</si>
  <si>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</si>
  <si>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</si>
  <si>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</si>
  <si>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</si>
  <si>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</si>
  <si>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</si>
  <si>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</si>
  <si>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</si>
  <si>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</si>
  <si>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</si>
  <si>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</si>
  <si>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</si>
  <si>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</si>
  <si>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</si>
  <si>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</si>
  <si>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</si>
  <si>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</si>
  <si>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</si>
  <si>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</si>
  <si>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</si>
  <si>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</si>
  <si>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</si>
  <si>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</si>
  <si>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</si>
  <si>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</si>
  <si>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</si>
  <si>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</si>
  <si>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</si>
  <si>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</si>
  <si>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</si>
  <si>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</si>
  <si>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</si>
  <si>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</si>
  <si>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</si>
  <si>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</si>
  <si>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</si>
  <si>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</si>
  <si>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</si>
  <si>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</si>
  <si>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</si>
  <si>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</si>
  <si>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</si>
  <si>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</si>
  <si>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</si>
  <si>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</si>
  <si>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</si>
  <si>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</si>
  <si>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</si>
  <si>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01.04.</t>
  </si>
  <si>
    <t>март</t>
  </si>
  <si>
    <t xml:space="preserve">                    за март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</si>
</sst>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3.61</v>
      </c>
      <c r="M7" s="34">
        <f>L7*81.37*1.202</f>
        <v>353.0823314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/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/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/>
    </row>
    <row r="15" spans="10:13" ht="12.75">
      <c r="J15" s="15" t="s">
        <v>59</v>
      </c>
      <c r="K15" s="26" t="s">
        <v>60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5024.56</v>
      </c>
      <c r="J16" s="15" t="s">
        <v>61</v>
      </c>
      <c r="K16" s="26" t="s">
        <v>62</v>
      </c>
      <c r="L16" s="21">
        <v>0</v>
      </c>
      <c r="M16" s="34">
        <f>L16*81.37*1.202</f>
        <v>0</v>
      </c>
    </row>
    <row r="17" spans="1:13" ht="12.75">
      <c r="A17" t="s">
        <v>10</v>
      </c>
      <c r="F17" s="5">
        <v>5209.38</v>
      </c>
      <c r="J17" s="16" t="s">
        <v>63</v>
      </c>
      <c r="K17" s="18" t="s">
        <v>64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1.0367833203305363</v>
      </c>
      <c r="J18" s="20"/>
      <c r="K18" s="27" t="s">
        <v>65</v>
      </c>
      <c r="L18" s="28">
        <f>SUM(L7:L17)</f>
        <v>3.61</v>
      </c>
      <c r="M18" s="35">
        <f>SUM(M7:M17)</f>
        <v>353.0823314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5209.38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2072.25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85</v>
      </c>
      <c r="F27" s="46">
        <v>0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2072.25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0.98</v>
      </c>
      <c r="E30" t="s">
        <v>18</v>
      </c>
      <c r="F30" s="11">
        <f>E7*D30</f>
        <v>579.768</v>
      </c>
    </row>
    <row r="31" ht="12.75">
      <c r="A31" t="s">
        <v>88</v>
      </c>
    </row>
    <row r="32" spans="2:6" ht="12.75">
      <c r="B32">
        <f>F32/D32</f>
        <v>91</v>
      </c>
      <c r="C32" t="s">
        <v>21</v>
      </c>
      <c r="D32" s="5">
        <v>2.73</v>
      </c>
      <c r="E32" t="s">
        <v>18</v>
      </c>
      <c r="F32" s="5">
        <v>248.43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828.1980000000001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142896</v>
      </c>
      <c r="D37">
        <v>219171.6</v>
      </c>
      <c r="E37">
        <v>591.6</v>
      </c>
      <c r="F37" s="37">
        <f>C37/D37*E37</f>
        <v>385.7127182536423</v>
      </c>
    </row>
    <row r="38" spans="1:6" ht="12.75">
      <c r="A38" t="s">
        <v>25</v>
      </c>
      <c r="C38">
        <v>130615</v>
      </c>
      <c r="D38">
        <v>219171.6</v>
      </c>
      <c r="E38">
        <v>591.6</v>
      </c>
      <c r="F38" s="37">
        <f>C38/D38*E38</f>
        <v>352.56316968074333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0.24</v>
      </c>
      <c r="E45" t="s">
        <v>18</v>
      </c>
      <c r="F45" s="11">
        <f>B45*D45</f>
        <v>141.984</v>
      </c>
    </row>
    <row r="46" spans="1:6" ht="12.75">
      <c r="A46" s="4" t="s">
        <v>30</v>
      </c>
      <c r="B46" s="10"/>
      <c r="C46" s="10"/>
      <c r="F46" s="33">
        <f>SUM(F37:F45)</f>
        <v>880.2598879343857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0.13</v>
      </c>
      <c r="E48" t="s">
        <v>18</v>
      </c>
      <c r="F48" s="11">
        <f>B48*D48</f>
        <v>76.908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0.55</v>
      </c>
      <c r="E51" t="s">
        <v>18</v>
      </c>
      <c r="F51" s="11">
        <f>B51*D51</f>
        <v>325.38000000000005</v>
      </c>
    </row>
    <row r="52" spans="1:6" ht="12.75">
      <c r="A52" s="4" t="s">
        <v>34</v>
      </c>
      <c r="F52" s="33">
        <f>F48+F51</f>
        <v>402.28800000000007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1.46</v>
      </c>
      <c r="E55" t="s">
        <v>18</v>
      </c>
      <c r="F55" s="11">
        <f>B55*D55</f>
        <v>863.736</v>
      </c>
    </row>
    <row r="56" spans="1:6" ht="12.75">
      <c r="A56" s="4" t="s">
        <v>37</v>
      </c>
      <c r="F56" s="33">
        <f>SUM(F55)</f>
        <v>863.736</v>
      </c>
    </row>
    <row r="57" spans="1:6" ht="12.75">
      <c r="A57" s="1" t="s">
        <v>38</v>
      </c>
      <c r="B57" s="1"/>
      <c r="F57" s="33">
        <f>F28+F35+F46+F52+F56</f>
        <v>5046.731887934387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40.373855103475094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5087.105743037861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91</v>
      </c>
    </row>
    <row r="61" spans="1:6" ht="12.75">
      <c r="A61" s="13"/>
      <c r="B61" s="41">
        <v>40969</v>
      </c>
      <c r="C61" s="42">
        <v>-21340</v>
      </c>
      <c r="D61" s="44">
        <f>F20</f>
        <v>5209.38</v>
      </c>
      <c r="E61" s="44">
        <f>F59</f>
        <v>5087.105743037861</v>
      </c>
      <c r="F61" s="45">
        <f>C61+D61-E61</f>
        <v>-21217.72574303786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2012-05-24T16:50:02Z</dcterms:modified>
  <cp:category/>
  <cp:version/>
  <cp:contentType/>
  <cp:contentStatus/>
</cp:coreProperties>
</file>