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<sst xmlns="http://schemas.openxmlformats.org/spreadsheetml/2006/main" count="126" uniqueCount="100">
  <si>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</si>
  <si>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</si>
  <si>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</si>
  <si>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</si>
  <si>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</si>
  <si>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</si>
  <si>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</si>
  <si>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</si>
  <si>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</si>
  <si>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</si>
  <si>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</si>
  <si>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</si>
  <si>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</si>
  <si>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</si>
  <si>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</si>
  <si>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</si>
  <si>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</si>
  <si>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</si>
  <si>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</si>
  <si>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</si>
  <si>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</si>
  <si>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</si>
  <si>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</si>
  <si>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</si>
  <si>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</si>
  <si>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</si>
  <si>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</si>
  <si>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</si>
  <si>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</si>
  <si>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</si>
  <si>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</si>
  <si>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</si>
  <si>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</si>
  <si>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</si>
  <si>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</si>
  <si>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</si>
  <si>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</si>
  <si>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</si>
  <si>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</si>
  <si>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</si>
  <si>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</si>
  <si>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</si>
  <si>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</si>
  <si>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</si>
  <si>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</si>
  <si>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</si>
  <si>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</si>
  <si>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</si>
  <si>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</si>
  <si>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</si>
  <si>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</si>
  <si>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</si>
  <si>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</si>
  <si>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</si>
  <si>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</si>
  <si>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</si>
  <si>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</si>
  <si>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</si>
  <si>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</si>
  <si>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</si>
  <si>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</si>
  <si>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</si>
  <si>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</si>
  <si>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</si>
  <si>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</si>
  <si>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</si>
  <si>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</si>
  <si>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</si>
  <si>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</si>
  <si>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</si>
  <si>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</si>
  <si>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</si>
  <si>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</si>
  <si>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</si>
  <si>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</si>
  <si>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</si>
  <si>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</si>
  <si>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</si>
  <si>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</si>
  <si>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</si>
  <si>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</si>
  <si>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</si>
  <si>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</si>
  <si>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</si>
  <si>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</si>
  <si>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</si>
  <si>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</si>
  <si>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</si>
  <si>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</si>
  <si>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</si>
  <si>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</si>
  <si>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>Лампа</t>
  </si>
  <si>
    <t>Прочистка канализации</t>
  </si>
  <si>
    <t>ост.на 01.12</t>
  </si>
  <si>
    <t>ноябрь</t>
  </si>
  <si>
    <t xml:space="preserve">                    за  ноябрь  2012 г.</t>
  </si>
  <si>
    <t xml:space="preserve">3. </t>
  </si>
  <si>
    <t xml:space="preserve">Смена ламп (19шт) </t>
  </si>
  <si>
    <t>19шт</t>
  </si>
  <si>
    <t>(по наряду)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</si>
</sst>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F41" sqref="F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83</v>
      </c>
      <c r="C3" s="8" t="s">
        <v>94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27784.3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26557.27</v>
      </c>
      <c r="J17" s="16" t="s">
        <v>61</v>
      </c>
      <c r="K17" s="18" t="s">
        <v>62</v>
      </c>
      <c r="L17" s="23">
        <v>3.87</v>
      </c>
      <c r="M17" s="33">
        <f t="shared" si="0"/>
        <v>414.9817254</v>
      </c>
    </row>
    <row r="18" spans="2:13" ht="12.75">
      <c r="B18" t="s">
        <v>11</v>
      </c>
      <c r="F18" s="9">
        <f>F17/F16</f>
        <v>0.9558372894044479</v>
      </c>
      <c r="J18" s="20"/>
      <c r="K18" s="27" t="s">
        <v>63</v>
      </c>
      <c r="L18" s="28">
        <f>SUM(L7:L17)</f>
        <v>12.870000000000001</v>
      </c>
      <c r="M18" s="34">
        <f>SUM(M7:M17)</f>
        <v>1380.0555054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27154.19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97</v>
      </c>
      <c r="L23" s="25">
        <v>1.33</v>
      </c>
      <c r="M23" s="33">
        <f aca="true" t="shared" si="1" ref="M23:M37">L23*89.21*1.202*1.15</f>
        <v>164.00892738999997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0.33</v>
      </c>
      <c r="E30" s="13" t="s">
        <v>17</v>
      </c>
      <c r="F30" s="11">
        <f>E7*D30</f>
        <v>938.8170000000001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1567</v>
      </c>
      <c r="C32" t="s">
        <v>20</v>
      </c>
      <c r="D32" s="5">
        <v>2.02</v>
      </c>
      <c r="E32" t="s">
        <v>17</v>
      </c>
      <c r="F32" s="5">
        <v>3165.34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4104.157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151517</v>
      </c>
      <c r="D37">
        <v>219171.6</v>
      </c>
      <c r="E37">
        <v>2844.9</v>
      </c>
      <c r="F37" s="35">
        <f>C37/D37*E37</f>
        <v>1966.7270453836172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106295</v>
      </c>
      <c r="D38">
        <v>219171.6</v>
      </c>
      <c r="E38">
        <v>2844.9</v>
      </c>
      <c r="F38" s="35">
        <f>C38/D38*E38</f>
        <v>1379.7346257453064</v>
      </c>
      <c r="J38" s="20"/>
      <c r="K38" s="30" t="s">
        <v>63</v>
      </c>
      <c r="L38" s="28">
        <f>SUM(L22:L37)</f>
        <v>10.99</v>
      </c>
      <c r="M38" s="34">
        <f>SUM(M22:M37)</f>
        <v>1355.2316631699998</v>
      </c>
    </row>
    <row r="39" spans="1:11" ht="12.75">
      <c r="A39" t="s">
        <v>25</v>
      </c>
      <c r="F39" s="11">
        <f>M38</f>
        <v>1355.2316631699998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47" t="s">
        <v>99</v>
      </c>
      <c r="E41" s="48"/>
      <c r="F41" s="49">
        <v>3135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123.88</v>
      </c>
      <c r="J42" s="20">
        <v>1</v>
      </c>
      <c r="K42" s="20" t="s">
        <v>91</v>
      </c>
      <c r="L42" s="25" t="s">
        <v>98</v>
      </c>
      <c r="M42" s="25">
        <v>123.88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0.25</v>
      </c>
      <c r="E45" t="s">
        <v>17</v>
      </c>
      <c r="F45" s="11">
        <f>B45*D45</f>
        <v>711.225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8671.798334298923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0.2</v>
      </c>
      <c r="E48" t="s">
        <v>17</v>
      </c>
      <c r="F48" s="11">
        <f>B48*D48</f>
        <v>568.98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0.77</v>
      </c>
      <c r="E51" t="s">
        <v>17</v>
      </c>
      <c r="F51" s="11">
        <f>B51*D51</f>
        <v>2190.5730000000003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2759.5530000000003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2.07</v>
      </c>
      <c r="E55" t="s">
        <v>17</v>
      </c>
      <c r="F55" s="11">
        <f>B55*D55</f>
        <v>5888.942999999999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5888.942999999999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29598.05133429892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236.78441067439138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29834.835744973312</v>
      </c>
      <c r="J59" s="20"/>
      <c r="K59" s="20"/>
      <c r="L59" s="31" t="s">
        <v>70</v>
      </c>
      <c r="M59" s="34">
        <f>SUM(M42:M58)</f>
        <v>123.88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93</v>
      </c>
    </row>
    <row r="61" spans="1:6" ht="12.75">
      <c r="A61" s="13"/>
      <c r="B61" s="39">
        <v>41579</v>
      </c>
      <c r="C61" s="40">
        <v>-421014</v>
      </c>
      <c r="D61" s="43">
        <f>F20</f>
        <v>27154.19</v>
      </c>
      <c r="E61" s="43">
        <f>F59</f>
        <v>29834.835744973312</v>
      </c>
      <c r="F61" s="44">
        <f>C61+D61-E61</f>
        <v>-423694.6457449733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2013-01-30T13:36:49Z</dcterms:modified>
  <cp:category/>
  <cp:version/>
  <cp:contentType/>
  <cp:contentStatus/>
</cp:coreProperties>
</file>