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<sst xmlns="http://schemas.openxmlformats.org/spreadsheetml/2006/main" count="121" uniqueCount="94">
  <si>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</si>
  <si>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</si>
  <si>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</si>
  <si>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</si>
  <si>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</si>
  <si>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</si>
  <si>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</si>
  <si>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</si>
  <si>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</si>
  <si>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</si>
  <si>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</si>
  <si>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</si>
  <si>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</si>
  <si>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</si>
  <si>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</si>
  <si>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</si>
  <si>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</si>
  <si>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</si>
  <si>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</si>
  <si>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</si>
  <si>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</si>
  <si>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</si>
  <si>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</si>
  <si>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</si>
  <si>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</si>
  <si>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</si>
  <si>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</si>
  <si>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</si>
  <si>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</si>
  <si>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</si>
  <si>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</si>
  <si>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</si>
  <si>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</si>
  <si>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</si>
  <si>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</si>
  <si>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</si>
  <si>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</si>
  <si>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</si>
  <si>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</si>
  <si>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</si>
  <si>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</si>
  <si>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</si>
  <si>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</si>
  <si>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</si>
  <si>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</si>
  <si>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</si>
  <si>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</si>
  <si>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</si>
  <si>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</si>
  <si>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</si>
  <si>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</si>
  <si>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</si>
  <si>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</si>
  <si>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</si>
  <si>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</si>
  <si>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</si>
  <si>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</si>
  <si>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</si>
  <si>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</si>
  <si>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</si>
  <si>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</si>
  <si>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</si>
  <si>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</si>
  <si>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</si>
  <si>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</si>
  <si>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</si>
  <si>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</si>
  <si>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</si>
  <si>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</si>
  <si>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</si>
  <si>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</si>
  <si>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</si>
  <si>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</si>
  <si>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</si>
  <si>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</si>
  <si>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</si>
  <si>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</si>
  <si>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</si>
  <si>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</si>
  <si>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</si>
  <si>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</si>
  <si>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</si>
  <si>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</si>
  <si>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</si>
  <si>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</si>
  <si>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</si>
  <si>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</si>
  <si>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</si>
  <si>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</si>
  <si>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</si>
  <si>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01.12</t>
  </si>
  <si>
    <t>ноябрь</t>
  </si>
  <si>
    <t xml:space="preserve">                    за ноябрь  2012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</si>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</sst>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10213.91</v>
      </c>
      <c r="J17" s="16" t="s">
        <v>62</v>
      </c>
      <c r="K17" s="18" t="s">
        <v>63</v>
      </c>
      <c r="L17" s="23">
        <v>1.95</v>
      </c>
      <c r="M17" s="33">
        <f t="shared" si="0"/>
        <v>209.09931899999998</v>
      </c>
    </row>
    <row r="18" spans="2:13" ht="12.75">
      <c r="B18" t="s">
        <v>11</v>
      </c>
      <c r="F18" s="9">
        <f>F17/F16</f>
        <v>0.6891953805823867</v>
      </c>
      <c r="J18" s="20"/>
      <c r="K18" s="27" t="s">
        <v>64</v>
      </c>
      <c r="L18" s="28">
        <f>SUM(L7:L17)</f>
        <v>5.95</v>
      </c>
      <c r="M18" s="34">
        <f>SUM(M7:M17)</f>
        <v>638.020999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10213.91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1" ref="M22:M27">L22*89.21*1.202*1.15</f>
        <v>0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93</v>
      </c>
      <c r="F27" s="5">
        <v>0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1.01</v>
      </c>
      <c r="E30" t="s">
        <v>18</v>
      </c>
      <c r="F30" s="11">
        <f>E7*D30</f>
        <v>1328.15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421.99999999999994</v>
      </c>
      <c r="C32" t="s">
        <v>21</v>
      </c>
      <c r="D32" s="5">
        <v>2.89</v>
      </c>
      <c r="E32" t="s">
        <v>18</v>
      </c>
      <c r="F32" s="5">
        <v>1219.58</v>
      </c>
      <c r="J32" s="23">
        <v>1</v>
      </c>
      <c r="K32" s="43"/>
      <c r="L32" s="23"/>
      <c r="M32" s="23"/>
    </row>
    <row r="33" spans="1:13" ht="12.75">
      <c r="A33" t="s">
        <v>88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2547.73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151517</v>
      </c>
      <c r="D37">
        <v>219171.6</v>
      </c>
      <c r="E37">
        <v>1315</v>
      </c>
      <c r="F37" s="36">
        <f>C37/D37*E37</f>
        <v>909.0815370239575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106295</v>
      </c>
      <c r="D38">
        <v>219171.6</v>
      </c>
      <c r="E38">
        <v>1315</v>
      </c>
      <c r="F38" s="36">
        <f>C38/D38*E38</f>
        <v>637.7556444356842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0.25</v>
      </c>
      <c r="E45" t="s">
        <v>18</v>
      </c>
      <c r="F45" s="11">
        <f>B45*D45</f>
        <v>328.75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1875.5871814596417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0.19</v>
      </c>
      <c r="E48" t="s">
        <v>18</v>
      </c>
      <c r="F48" s="11">
        <f>B48*D48</f>
        <v>249.85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0.69</v>
      </c>
      <c r="E51" t="s">
        <v>18</v>
      </c>
      <c r="F51" s="11">
        <f>B51*D51</f>
        <v>907.3499999999999</v>
      </c>
    </row>
    <row r="52" spans="1:6" ht="12.75">
      <c r="A52" s="4" t="s">
        <v>34</v>
      </c>
      <c r="F52" s="32">
        <f>F48+F51</f>
        <v>1157.1999999999998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2.07</v>
      </c>
      <c r="E55" t="s">
        <v>18</v>
      </c>
      <c r="F55" s="11">
        <f>B55*D55</f>
        <v>2722.0499999999997</v>
      </c>
    </row>
    <row r="56" spans="1:6" ht="12.75">
      <c r="A56" s="4" t="s">
        <v>36</v>
      </c>
      <c r="F56" s="8">
        <f>SUM(F55)</f>
        <v>2722.0499999999997</v>
      </c>
    </row>
    <row r="57" spans="1:6" ht="12.75">
      <c r="A57" s="1" t="s">
        <v>37</v>
      </c>
      <c r="B57" s="1"/>
      <c r="F57" s="32">
        <f>F28+F35+F46+F52+F56</f>
        <v>10615.217181459642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84.92173745167715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10700.13891891132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90</v>
      </c>
    </row>
    <row r="61" spans="1:6" ht="12.75">
      <c r="A61" s="13"/>
      <c r="B61" s="40">
        <v>41579</v>
      </c>
      <c r="C61" s="41">
        <v>102312</v>
      </c>
      <c r="D61" s="46">
        <f>F20</f>
        <v>10213.91</v>
      </c>
      <c r="E61" s="46">
        <f>F59</f>
        <v>10700.13891891132</v>
      </c>
      <c r="F61" s="47">
        <f>C61+D61-E61</f>
        <v>101825.77108108868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2013-01-24T17:46:41Z</dcterms:modified>
  <cp:category/>
  <cp:version/>
  <cp:contentType/>
  <cp:contentStatus/>
</cp:coreProperties>
</file>