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<sst xmlns="http://schemas.openxmlformats.org/spreadsheetml/2006/main" count="124" uniqueCount="98">
  <si>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</si>
  <si>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</si>
  <si>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</si>
  <si>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</si>
  <si>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</si>
  <si>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</si>
  <si>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</si>
  <si>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</si>
  <si>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</si>
  <si>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</si>
  <si>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</si>
  <si>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</si>
  <si>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</si>
  <si>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</si>
  <si>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</si>
  <si>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</si>
  <si>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</si>
  <si>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</si>
  <si>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</si>
  <si>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</si>
  <si>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</si>
  <si>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</si>
  <si>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</si>
  <si>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</si>
  <si>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</si>
  <si>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</si>
  <si>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</si>
  <si>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</si>
  <si>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</si>
  <si>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</si>
  <si>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</si>
  <si>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</si>
  <si>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</si>
  <si>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</si>
  <si>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</si>
  <si>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</si>
  <si>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</si>
  <si>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</si>
  <si>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</si>
  <si>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</si>
  <si>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</si>
  <si>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</si>
  <si>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</si>
  <si>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</si>
  <si>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</si>
  <si>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</si>
  <si>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</si>
  <si>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</si>
  <si>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</si>
  <si>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</si>
  <si>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</si>
  <si>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</si>
  <si>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</si>
  <si>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</si>
  <si>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</si>
  <si>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</si>
  <si>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</si>
  <si>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</si>
  <si>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</si>
  <si>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</si>
  <si>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</si>
  <si>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</si>
  <si>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</si>
  <si>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</si>
  <si>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</si>
  <si>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</si>
  <si>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</si>
  <si>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</si>
  <si>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</si>
  <si>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</si>
  <si>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</si>
  <si>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</si>
  <si>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</si>
  <si>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</si>
  <si>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</si>
  <si>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</si>
  <si>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</si>
  <si>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</si>
  <si>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</si>
  <si>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</si>
  <si>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</si>
  <si>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</si>
  <si>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</si>
  <si>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</si>
  <si>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</si>
  <si>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</si>
  <si>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</si>
  <si>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</si>
  <si>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</si>
  <si>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</si>
  <si>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</si>
  <si>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</si>
  <si>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01.03.</t>
  </si>
  <si>
    <t>февраль</t>
  </si>
  <si>
    <t xml:space="preserve">                    за  февраль  2012 г.</t>
  </si>
  <si>
    <t>кв.</t>
  </si>
  <si>
    <t>Горгаз</t>
  </si>
  <si>
    <t>тех.обслуживание и ремонт по акту)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</si>
</sst>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2" sqref="K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16347.71</v>
      </c>
      <c r="J17" s="16" t="s">
        <v>61</v>
      </c>
      <c r="K17" s="18" t="s">
        <v>62</v>
      </c>
      <c r="L17" s="23">
        <v>4.61</v>
      </c>
      <c r="M17" s="33">
        <f>L17*81.37*1.202</f>
        <v>450.88907140000003</v>
      </c>
    </row>
    <row r="18" spans="2:13" ht="12.75">
      <c r="B18" t="s">
        <v>11</v>
      </c>
      <c r="F18" s="9">
        <f>F17/F16</f>
        <v>1.135888688160089</v>
      </c>
      <c r="J18" s="20"/>
      <c r="K18" s="27" t="s">
        <v>63</v>
      </c>
      <c r="L18" s="28">
        <f>SUM(L7:L17)</f>
        <v>9.61</v>
      </c>
      <c r="M18" s="34">
        <f>SUM(M7:M17)</f>
        <v>939.9227714000001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17097.71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L22*81.37*1.202</f>
        <v>0</v>
      </c>
    </row>
    <row r="23" spans="10:13" ht="12.75">
      <c r="J23" s="20">
        <v>2</v>
      </c>
      <c r="K23" s="20"/>
      <c r="L23" s="25"/>
      <c r="M23" s="33">
        <f aca="true" t="shared" si="0" ref="M23:M31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5">
        <v>1.01</v>
      </c>
      <c r="E30" s="13" t="s">
        <v>17</v>
      </c>
      <c r="F30" s="11">
        <f>E7*D30</f>
        <v>1595.598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321</v>
      </c>
      <c r="C32" t="s">
        <v>20</v>
      </c>
      <c r="D32" s="5">
        <v>2.73</v>
      </c>
      <c r="E32" t="s">
        <v>17</v>
      </c>
      <c r="F32" s="5">
        <v>876.33</v>
      </c>
      <c r="J32" s="20"/>
      <c r="K32" s="30"/>
      <c r="L32" s="34">
        <f>SUM(L22:L31)</f>
        <v>0</v>
      </c>
      <c r="M32" s="34">
        <f>SUM(M22:M31)</f>
        <v>0</v>
      </c>
    </row>
    <row r="33" spans="1:11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91</v>
      </c>
      <c r="B34">
        <v>24</v>
      </c>
      <c r="C34" t="s">
        <v>95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2471.928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/>
      <c r="L36" s="25"/>
      <c r="M36" s="25"/>
    </row>
    <row r="37" spans="1:13" ht="12.75">
      <c r="A37" t="s">
        <v>23</v>
      </c>
      <c r="C37">
        <v>133506</v>
      </c>
      <c r="D37">
        <v>219171.6</v>
      </c>
      <c r="E37">
        <v>1579.8</v>
      </c>
      <c r="F37" s="35">
        <f>C37/D37*E37</f>
        <v>962.318013830259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130400</v>
      </c>
      <c r="D38">
        <v>219171.6</v>
      </c>
      <c r="E38">
        <v>1579.8</v>
      </c>
      <c r="F38" s="35">
        <f>C38/D38*E38</f>
        <v>939.9298084240841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0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0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0.26</v>
      </c>
      <c r="E45" t="s">
        <v>17</v>
      </c>
      <c r="F45" s="11">
        <f>B45*D45</f>
        <v>410.748</v>
      </c>
      <c r="J45" s="20">
        <v>10</v>
      </c>
      <c r="K45" s="20"/>
      <c r="L45" s="25"/>
      <c r="M45" s="25"/>
    </row>
    <row r="46" spans="1:13" ht="12.75">
      <c r="A46" t="s">
        <v>96</v>
      </c>
      <c r="B46" t="s">
        <v>97</v>
      </c>
      <c r="D46" s="11"/>
      <c r="F46" s="11">
        <v>2880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5192.995822254343</v>
      </c>
      <c r="J47" s="20"/>
      <c r="K47" s="20"/>
      <c r="L47" s="31" t="s">
        <v>70</v>
      </c>
      <c r="M47" s="34">
        <f>SUM(M36:M46)</f>
        <v>0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0.16</v>
      </c>
      <c r="E49" t="s">
        <v>17</v>
      </c>
      <c r="F49" s="11">
        <f>B49*D49</f>
        <v>252.768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0.77</v>
      </c>
      <c r="E52" t="s">
        <v>17</v>
      </c>
      <c r="F52" s="11">
        <f>B52*D52</f>
        <v>1216.446</v>
      </c>
    </row>
    <row r="53" spans="1:6" ht="12.75">
      <c r="A53" s="4" t="s">
        <v>33</v>
      </c>
      <c r="F53" s="32">
        <f>F49+F52</f>
        <v>1469.214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1.65</v>
      </c>
      <c r="E56" t="s">
        <v>17</v>
      </c>
      <c r="F56" s="11">
        <f>B56*D56</f>
        <v>2606.6699999999996</v>
      </c>
    </row>
    <row r="57" spans="1:6" ht="12.75">
      <c r="A57" s="4" t="s">
        <v>35</v>
      </c>
      <c r="F57" s="8">
        <f>SUM(F56)</f>
        <v>2606.6699999999996</v>
      </c>
    </row>
    <row r="58" spans="1:6" ht="12.75">
      <c r="A58" s="1" t="s">
        <v>36</v>
      </c>
      <c r="B58" s="1"/>
      <c r="F58" s="8">
        <f>F28+F35+F47+F53+F57</f>
        <v>15711.247822254343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125.68998257803474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15836.937804832378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92</v>
      </c>
    </row>
    <row r="62" spans="1:6" ht="12.75">
      <c r="A62" s="13"/>
      <c r="B62" s="39">
        <v>40940</v>
      </c>
      <c r="C62" s="40">
        <v>-53038</v>
      </c>
      <c r="D62" s="43">
        <f>F20</f>
        <v>17097.71</v>
      </c>
      <c r="E62" s="43">
        <f>F60</f>
        <v>15836.937804832378</v>
      </c>
      <c r="F62" s="44">
        <f>C62+D62-E62</f>
        <v>-51777.22780483238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2011-12-20T11:38:36Z</cp:lastPrinted>
  <dcterms:created xsi:type="dcterms:W3CDTF">2008-08-18T07:30:19Z</dcterms:created>
  <dcterms:modified xsi:type="dcterms:W3CDTF">2012-04-23T16:55:01Z</dcterms:modified>
  <cp:category/>
  <cp:version/>
  <cp:contentType/>
  <cp:contentStatus/>
</cp:coreProperties>
</file>