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<sst xmlns="http://schemas.openxmlformats.org/spreadsheetml/2006/main" count="126" uniqueCount="99">
  <si>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</si>
  <si>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</si>
  <si>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</si>
  <si>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</si>
  <si>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</si>
  <si>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</si>
  <si>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</si>
  <si>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</si>
  <si>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</si>
  <si>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</si>
  <si>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</si>
  <si>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</si>
  <si>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</si>
  <si>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</si>
  <si>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</si>
  <si>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</si>
  <si>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</si>
  <si>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</si>
  <si>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</si>
  <si>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</si>
  <si>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</si>
  <si>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</si>
  <si>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</si>
  <si>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</si>
  <si>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</si>
  <si>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</si>
  <si>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</si>
  <si>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</si>
  <si>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</si>
  <si>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</si>
  <si>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</si>
  <si>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</si>
  <si>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</si>
  <si>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</si>
  <si>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</si>
  <si>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</si>
  <si>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</si>
  <si>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</si>
  <si>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</si>
  <si>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</si>
  <si>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</si>
  <si>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</si>
  <si>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</si>
  <si>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</si>
  <si>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</si>
  <si>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</si>
  <si>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</si>
  <si>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</si>
  <si>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</si>
  <si>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</si>
  <si>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</si>
  <si>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</si>
  <si>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</si>
  <si>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</si>
  <si>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</si>
  <si>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</si>
  <si>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</si>
  <si>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</si>
  <si>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</si>
  <si>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</si>
  <si>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</si>
  <si>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</si>
  <si>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</si>
  <si>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</si>
  <si>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</si>
  <si>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</si>
  <si>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</si>
  <si>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</si>
  <si>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</si>
  <si>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</si>
  <si>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</si>
  <si>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</si>
  <si>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</si>
  <si>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</si>
  <si>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</si>
  <si>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</si>
  <si>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</si>
  <si>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</si>
  <si>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</si>
  <si>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</si>
  <si>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</si>
  <si>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</si>
  <si>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</si>
  <si>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</si>
  <si>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</si>
  <si>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</si>
  <si>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</si>
  <si>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</si>
  <si>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</si>
  <si>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</si>
  <si>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</si>
  <si>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</si>
  <si>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</si>
  <si>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ост.на 01.045</t>
  </si>
  <si>
    <t>апрель</t>
  </si>
  <si>
    <t xml:space="preserve">                    за апрель  2012 г.</t>
  </si>
  <si>
    <t>Прочистка канализации п-д1</t>
  </si>
  <si>
    <t>13шт</t>
  </si>
  <si>
    <t>Смена ламп (13шт) л/кл.,т.п.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</si>
</sst>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83</v>
      </c>
      <c r="C3" s="8" t="s">
        <v>94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31607.2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30455.1</v>
      </c>
      <c r="J17" s="16" t="s">
        <v>61</v>
      </c>
      <c r="K17" s="18" t="s">
        <v>62</v>
      </c>
      <c r="L17" s="23">
        <v>5.98</v>
      </c>
      <c r="M17" s="33">
        <f>L17*81.37*1.202</f>
        <v>584.8843052000001</v>
      </c>
    </row>
    <row r="18" spans="2:13" ht="12.75">
      <c r="B18" t="s">
        <v>11</v>
      </c>
      <c r="F18" s="9">
        <f>F17/F16</f>
        <v>0.9635494444303829</v>
      </c>
      <c r="J18" s="20"/>
      <c r="K18" s="27" t="s">
        <v>63</v>
      </c>
      <c r="L18" s="28">
        <f>SUM(L7:L17)</f>
        <v>22.98</v>
      </c>
      <c r="M18" s="34">
        <f>SUM(M7:M17)</f>
        <v>2247.5988852</v>
      </c>
    </row>
    <row r="19" spans="1:11" ht="12.75">
      <c r="A19" t="s">
        <v>85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30575.1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96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98</v>
      </c>
      <c r="L23" s="25">
        <v>0.91</v>
      </c>
      <c r="M23" s="33">
        <f aca="true" t="shared" si="0" ref="M23:M33">L23*81.37*1.202</f>
        <v>89.0041334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7">
        <v>1.02</v>
      </c>
      <c r="E30" s="13" t="s">
        <v>17</v>
      </c>
      <c r="F30" s="11">
        <f>E7*D30</f>
        <v>3537.36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698</v>
      </c>
      <c r="C32" t="s">
        <v>20</v>
      </c>
      <c r="D32" s="5">
        <v>2.73</v>
      </c>
      <c r="E32" t="s">
        <v>17</v>
      </c>
      <c r="F32" s="5">
        <v>1905.54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5.74</v>
      </c>
      <c r="M34" s="34">
        <f>SUM(M22:M33)</f>
        <v>561.4106876000001</v>
      </c>
    </row>
    <row r="35" spans="1:11" ht="12.75">
      <c r="A35" s="4" t="s">
        <v>21</v>
      </c>
      <c r="B35" s="10"/>
      <c r="C35" s="10"/>
      <c r="F35" s="32">
        <f>SUM(F30:F34)</f>
        <v>5442.9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138201</v>
      </c>
      <c r="D37">
        <v>219171.6</v>
      </c>
      <c r="E37">
        <v>3468</v>
      </c>
      <c r="F37" s="35">
        <f>C37/D37*E37</f>
        <v>2186.784546902975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142066</v>
      </c>
      <c r="D38">
        <v>219171.6</v>
      </c>
      <c r="E38">
        <v>3468</v>
      </c>
      <c r="F38" s="35">
        <f>C38/D38*E38</f>
        <v>2247.941284363485</v>
      </c>
      <c r="J38" s="20">
        <v>1</v>
      </c>
      <c r="K38" s="20" t="s">
        <v>92</v>
      </c>
      <c r="L38" s="25" t="s">
        <v>97</v>
      </c>
      <c r="M38" s="25">
        <v>84.76</v>
      </c>
    </row>
    <row r="39" spans="1:13" ht="12.75">
      <c r="A39" t="s">
        <v>25</v>
      </c>
      <c r="F39" s="11">
        <f>M34</f>
        <v>561.4106876000001</v>
      </c>
      <c r="J39" s="20">
        <v>2</v>
      </c>
      <c r="K39" s="20"/>
      <c r="L39" s="25"/>
      <c r="M39" s="25"/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3468</v>
      </c>
      <c r="C41" t="s">
        <v>16</v>
      </c>
      <c r="D41" s="5"/>
      <c r="F41" s="5">
        <f>B41*D41</f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84.76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0.29</v>
      </c>
      <c r="E45" t="s">
        <v>17</v>
      </c>
      <c r="F45" s="11">
        <f>B45*D45</f>
        <v>1005.7199999999999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6086.616518866461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0.17</v>
      </c>
      <c r="E48" t="s">
        <v>17</v>
      </c>
      <c r="F48" s="11">
        <f>B48*D48</f>
        <v>589.5600000000001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0.63</v>
      </c>
      <c r="E51" t="s">
        <v>17</v>
      </c>
      <c r="F51" s="11">
        <f>B51*D51</f>
        <v>2184.84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2774.4</v>
      </c>
      <c r="J52" s="20"/>
      <c r="K52" s="20"/>
      <c r="L52" s="31" t="s">
        <v>70</v>
      </c>
      <c r="M52" s="34">
        <f>SUM(M38:M49)</f>
        <v>84.76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</v>
      </c>
      <c r="E55" t="s">
        <v>17</v>
      </c>
      <c r="F55" s="11">
        <f>B55*D55</f>
        <v>3468</v>
      </c>
    </row>
    <row r="56" spans="1:6" ht="12.75">
      <c r="A56" s="4" t="s">
        <v>35</v>
      </c>
      <c r="F56" s="8">
        <f>SUM(F55)</f>
        <v>3468</v>
      </c>
    </row>
    <row r="57" spans="1:6" ht="12.75">
      <c r="A57" s="1" t="s">
        <v>36</v>
      </c>
      <c r="B57" s="1"/>
      <c r="F57" s="32">
        <f>F28+F35+F46+F52+F56</f>
        <v>25538.756518866463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204.3100521509317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25743.066571017396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93</v>
      </c>
    </row>
    <row r="61" spans="1:6" ht="12.75">
      <c r="A61" s="13"/>
      <c r="B61" s="39">
        <v>41000</v>
      </c>
      <c r="C61" s="40">
        <v>-1184</v>
      </c>
      <c r="D61" s="45">
        <f>F20</f>
        <v>30575.1</v>
      </c>
      <c r="E61" s="45">
        <f>F59</f>
        <v>25743.066571017396</v>
      </c>
      <c r="F61" s="46">
        <f>C61+D61-E61</f>
        <v>3648.0334289826023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2012-07-03T19:34:43Z</dcterms:modified>
  <cp:category/>
  <cp:version/>
  <cp:contentType/>
  <cp:contentStatus/>
</cp:coreProperties>
</file>