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<sst xmlns="http://schemas.openxmlformats.org/spreadsheetml/2006/main" count="120" uniqueCount="94">
  <si>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</si>
  <si>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</si>
  <si>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</si>
  <si>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</si>
  <si>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</si>
  <si>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</si>
  <si>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</si>
  <si>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</si>
  <si>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</si>
  <si>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</si>
  <si>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</si>
  <si>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</si>
  <si>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</si>
  <si>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</si>
  <si>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</si>
  <si>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</si>
  <si>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</si>
  <si>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</si>
  <si>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</si>
  <si>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</si>
  <si>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</si>
  <si>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</si>
  <si>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</si>
  <si>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</si>
  <si>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</si>
  <si>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</si>
  <si>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</si>
  <si>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</si>
  <si>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</si>
  <si>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</si>
  <si>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</si>
  <si>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</si>
  <si>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</si>
  <si>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</si>
  <si>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</si>
  <si>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</si>
  <si>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</si>
  <si>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</si>
  <si>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</si>
  <si>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</si>
  <si>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</si>
  <si>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</si>
  <si>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</si>
  <si>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</si>
  <si>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</si>
  <si>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</si>
  <si>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</si>
  <si>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</si>
  <si>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</si>
  <si>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</si>
  <si>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</si>
  <si>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</si>
  <si>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</si>
  <si>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</si>
  <si>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</si>
  <si>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</si>
  <si>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</si>
  <si>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</si>
  <si>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</si>
  <si>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</si>
  <si>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</si>
  <si>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</si>
  <si>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</si>
  <si>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</si>
  <si>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</si>
  <si>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</si>
  <si>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</si>
  <si>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</si>
  <si>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</si>
  <si>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</si>
  <si>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</si>
  <si>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</si>
  <si>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</si>
  <si>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</si>
  <si>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</si>
  <si>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</si>
  <si>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</si>
  <si>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</si>
  <si>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</si>
  <si>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</si>
  <si>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</si>
  <si>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</si>
  <si>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</si>
  <si>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</si>
  <si>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</si>
  <si>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</si>
  <si>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</si>
  <si>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</si>
  <si>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</si>
  <si>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</si>
  <si>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</si>
  <si>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01.05.</t>
  </si>
  <si>
    <t>апрель</t>
  </si>
  <si>
    <t xml:space="preserve">                    за апрель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</si>
</sst>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2.52</v>
      </c>
      <c r="M7" s="33">
        <f>L7*81.37*1.202</f>
        <v>246.4729848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3820.32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2855.67</v>
      </c>
      <c r="J17" s="16" t="s">
        <v>62</v>
      </c>
      <c r="K17" s="18" t="s">
        <v>63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0.7474949742429954</v>
      </c>
      <c r="J18" s="20"/>
      <c r="K18" s="27" t="s">
        <v>64</v>
      </c>
      <c r="L18" s="28">
        <f>SUM(L7:L17)</f>
        <v>2.52</v>
      </c>
      <c r="M18" s="34">
        <f>SUM(M7:M17)</f>
        <v>246.4729848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2855.67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L22*81.37*1.202</f>
        <v>0</v>
      </c>
    </row>
    <row r="23" spans="10:13" ht="12.75">
      <c r="J23" s="23">
        <v>2</v>
      </c>
      <c r="K23" s="42"/>
      <c r="L23" s="23"/>
      <c r="M23" s="33">
        <f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L24*81.37*1.202</f>
        <v>0</v>
      </c>
    </row>
    <row r="25" spans="1:13" ht="12.75">
      <c r="A25" t="s">
        <v>16</v>
      </c>
      <c r="D25" t="s">
        <v>83</v>
      </c>
      <c r="F25" s="11">
        <v>2072.25</v>
      </c>
      <c r="J25" s="23">
        <v>4</v>
      </c>
      <c r="K25" s="42"/>
      <c r="L25" s="23"/>
      <c r="M25" s="33">
        <f>L25*81.37*1.202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L26*81.37*1.202</f>
        <v>0</v>
      </c>
    </row>
    <row r="27" spans="1:13" ht="12.75">
      <c r="A27" s="6" t="s">
        <v>85</v>
      </c>
      <c r="F27" s="5">
        <v>0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2072.25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87</v>
      </c>
      <c r="D30" s="5">
        <v>0.97</v>
      </c>
      <c r="E30" t="s">
        <v>18</v>
      </c>
      <c r="F30" s="11">
        <f>E7*D30</f>
        <v>367.63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88</v>
      </c>
      <c r="J31" s="23">
        <v>1</v>
      </c>
      <c r="K31" s="42"/>
      <c r="L31" s="23"/>
      <c r="M31" s="23"/>
    </row>
    <row r="32" spans="2:13" ht="12.75">
      <c r="B32">
        <f>F32/D32</f>
        <v>71</v>
      </c>
      <c r="C32" t="s">
        <v>21</v>
      </c>
      <c r="D32" s="5">
        <v>2.73</v>
      </c>
      <c r="E32" t="s">
        <v>18</v>
      </c>
      <c r="F32" s="5">
        <v>193.83</v>
      </c>
      <c r="J32" s="23">
        <v>2</v>
      </c>
      <c r="K32" s="42"/>
      <c r="L32" s="23"/>
      <c r="M32" s="23"/>
    </row>
    <row r="33" spans="1:13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90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561.46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138201</v>
      </c>
      <c r="D37">
        <v>219171.6</v>
      </c>
      <c r="E37">
        <v>379</v>
      </c>
      <c r="F37" s="36">
        <f>C37/D37*E37</f>
        <v>238.9825095952213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142066</v>
      </c>
      <c r="D38">
        <v>219171.6</v>
      </c>
      <c r="E38">
        <v>379</v>
      </c>
      <c r="F38" s="36">
        <f>C38/D38*E38</f>
        <v>245.66601694745123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0.29</v>
      </c>
      <c r="E45" t="s">
        <v>18</v>
      </c>
      <c r="F45" s="11">
        <f>B45*D45</f>
        <v>109.91</v>
      </c>
    </row>
    <row r="46" spans="1:6" ht="12.75">
      <c r="A46" s="4" t="s">
        <v>30</v>
      </c>
      <c r="B46" s="10"/>
      <c r="C46" s="10"/>
      <c r="F46" s="32">
        <f>SUM(F37:F45)</f>
        <v>594.5585265426726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379</v>
      </c>
      <c r="C48" t="s">
        <v>72</v>
      </c>
      <c r="D48" s="5">
        <v>0.13</v>
      </c>
      <c r="E48" t="s">
        <v>18</v>
      </c>
      <c r="F48" s="11">
        <f>B48*D48</f>
        <v>49.27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379</v>
      </c>
      <c r="C51" t="s">
        <v>17</v>
      </c>
      <c r="D51" s="11">
        <v>0.55</v>
      </c>
      <c r="E51" t="s">
        <v>18</v>
      </c>
      <c r="F51" s="11">
        <f>B51*D51</f>
        <v>208.45000000000002</v>
      </c>
    </row>
    <row r="52" spans="1:6" ht="12.75">
      <c r="A52" s="4" t="s">
        <v>34</v>
      </c>
      <c r="F52" s="32">
        <f>F48+F51</f>
        <v>257.72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379</v>
      </c>
      <c r="C55" t="s">
        <v>17</v>
      </c>
      <c r="D55" s="11">
        <v>1</v>
      </c>
      <c r="E55" t="s">
        <v>18</v>
      </c>
      <c r="F55" s="11">
        <f>B55*D55</f>
        <v>379</v>
      </c>
    </row>
    <row r="56" spans="1:6" ht="12.75">
      <c r="A56" s="4" t="s">
        <v>37</v>
      </c>
      <c r="F56" s="8">
        <f>SUM(F55)</f>
        <v>379</v>
      </c>
    </row>
    <row r="57" spans="1:6" ht="12.75">
      <c r="A57" s="1" t="s">
        <v>38</v>
      </c>
      <c r="B57" s="1"/>
      <c r="F57" s="32">
        <f>F28+F35+F46+F52+F56</f>
        <v>3864.988526542673</v>
      </c>
    </row>
    <row r="58" spans="1:6" ht="12.75">
      <c r="A58" s="1" t="s">
        <v>81</v>
      </c>
      <c r="B58" s="1"/>
      <c r="C58" s="1"/>
      <c r="D58" s="1"/>
      <c r="E58" s="1"/>
      <c r="F58" s="32">
        <f>F57*0.8%</f>
        <v>30.919908212341383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3895.9084347550142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41000</v>
      </c>
      <c r="C61" s="40">
        <v>-22327</v>
      </c>
      <c r="D61" s="44">
        <f>F20</f>
        <v>2855.67</v>
      </c>
      <c r="E61" s="44">
        <f>F59</f>
        <v>3895.9084347550142</v>
      </c>
      <c r="F61" s="45">
        <f>C61+D61-E61</f>
        <v>-23367.238434755018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2012-06-19T19:53:34Z</dcterms:modified>
  <cp:category/>
  <cp:version/>
  <cp:contentType/>
  <cp:contentStatus/>
</cp:coreProperties>
</file>