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<sst xmlns="http://schemas.openxmlformats.org/spreadsheetml/2006/main" count="132" uniqueCount="105">
  <si>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</si>
  <si>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</si>
  <si>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</si>
  <si>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</si>
  <si>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</si>
  <si>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</si>
  <si>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</si>
  <si>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</si>
  <si>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</si>
  <si>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</si>
  <si>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</si>
  <si>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</si>
  <si>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</si>
  <si>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</si>
  <si>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</si>
  <si>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</si>
  <si>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</si>
  <si>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</si>
  <si>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</si>
  <si>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</si>
  <si>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</si>
  <si>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</si>
  <si>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</si>
  <si>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</si>
  <si>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</si>
  <si>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</si>
  <si>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</si>
  <si>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</si>
  <si>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</si>
  <si>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</si>
  <si>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</si>
  <si>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</si>
  <si>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</si>
  <si>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</si>
  <si>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</si>
  <si>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</si>
  <si>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</si>
  <si>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</si>
  <si>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</si>
  <si>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</si>
  <si>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</si>
  <si>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</si>
  <si>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</si>
  <si>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</si>
  <si>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</si>
  <si>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</si>
  <si>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</si>
  <si>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</si>
  <si>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</si>
  <si>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</si>
  <si>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</si>
  <si>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</si>
  <si>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</si>
  <si>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</si>
  <si>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</si>
  <si>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</si>
  <si>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</si>
  <si>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</si>
  <si>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</si>
  <si>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</si>
  <si>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</si>
  <si>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</si>
  <si>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</si>
  <si>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</si>
  <si>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</si>
  <si>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</si>
  <si>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</si>
  <si>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</si>
  <si>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</si>
  <si>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</si>
  <si>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</si>
  <si>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</si>
  <si>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</si>
  <si>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</si>
  <si>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</si>
  <si>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</si>
  <si>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</si>
  <si>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</si>
  <si>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</si>
  <si>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</si>
  <si>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</si>
  <si>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</si>
  <si>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</si>
  <si>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</si>
  <si>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1.2 Арендаторы (Спарк,интер-телеком)</t>
  </si>
  <si>
    <t xml:space="preserve"> </t>
  </si>
  <si>
    <t>Всего: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</si>
  <si>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</si>
  <si>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</si>
  <si>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</si>
  <si>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</si>
  <si>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</si>
  <si>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</si>
  <si>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</si>
  <si>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01.04.</t>
  </si>
  <si>
    <t>март</t>
  </si>
  <si>
    <t xml:space="preserve">                    за март  2012 г.</t>
  </si>
  <si>
    <t>Откачка воды из техподполий</t>
  </si>
  <si>
    <t>Смена вентиля Д 15 (1шт) п-д1</t>
  </si>
  <si>
    <t>Вентиль Д 15</t>
  </si>
  <si>
    <t>1шт</t>
  </si>
  <si>
    <t>Установка заглушек (2шт)</t>
  </si>
  <si>
    <t>Изготовление заглушек</t>
  </si>
  <si>
    <t>Смена ламп (2шт)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</si>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</sst>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82</v>
      </c>
      <c r="C3" s="8" t="s">
        <v>95</v>
      </c>
      <c r="D3" s="1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38250.05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33838.84</v>
      </c>
      <c r="J17" s="16" t="s">
        <v>60</v>
      </c>
      <c r="K17" s="18" t="s">
        <v>61</v>
      </c>
      <c r="L17" s="23">
        <v>5.27</v>
      </c>
      <c r="M17" s="33">
        <f>L17*81.37*1.202</f>
        <v>515.4415197999999</v>
      </c>
    </row>
    <row r="18" spans="2:13" ht="12.75">
      <c r="B18" t="s">
        <v>11</v>
      </c>
      <c r="F18" s="9">
        <f>F17/F16</f>
        <v>0.8846743991184324</v>
      </c>
      <c r="J18" s="20"/>
      <c r="K18" s="27" t="s">
        <v>62</v>
      </c>
      <c r="L18" s="28">
        <f>SUM(L7:L17)</f>
        <v>22.27</v>
      </c>
      <c r="M18" s="34">
        <f>SUM(M7:M17)</f>
        <v>2178.1560998</v>
      </c>
    </row>
    <row r="19" spans="1:11" ht="12.75">
      <c r="A19" t="s">
        <v>84</v>
      </c>
      <c r="F19" s="5">
        <v>470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34308.84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97</v>
      </c>
      <c r="L22" s="23">
        <v>28.7</v>
      </c>
      <c r="M22" s="33">
        <f>L22*81.37*1.202</f>
        <v>2807.053438</v>
      </c>
    </row>
    <row r="23" spans="10:13" ht="12.75">
      <c r="J23" s="35">
        <v>2</v>
      </c>
      <c r="K23" s="36" t="s">
        <v>98</v>
      </c>
      <c r="L23" s="23">
        <v>0.81</v>
      </c>
      <c r="M23" s="33">
        <f aca="true" t="shared" si="0" ref="M23:M35">L23*81.37*1.202</f>
        <v>79.22345940000001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101</v>
      </c>
      <c r="L24" s="23">
        <v>2.24</v>
      </c>
      <c r="M24" s="33">
        <f t="shared" si="0"/>
        <v>219.08709760000002</v>
      </c>
    </row>
    <row r="25" spans="1:13" ht="12.75">
      <c r="A25" t="s">
        <v>15</v>
      </c>
      <c r="D25" t="s">
        <v>79</v>
      </c>
      <c r="F25" s="11">
        <v>5698.68</v>
      </c>
      <c r="J25" s="35">
        <v>4</v>
      </c>
      <c r="K25" s="36" t="s">
        <v>102</v>
      </c>
      <c r="L25" s="23">
        <v>0.2</v>
      </c>
      <c r="M25" s="33">
        <f t="shared" si="0"/>
        <v>19.561348</v>
      </c>
    </row>
    <row r="26" spans="1:13" ht="12.75">
      <c r="A26" s="6" t="s">
        <v>18</v>
      </c>
      <c r="D26" t="s">
        <v>80</v>
      </c>
      <c r="F26" s="11">
        <v>2155.19</v>
      </c>
      <c r="J26" s="35">
        <v>5</v>
      </c>
      <c r="K26" s="36" t="s">
        <v>103</v>
      </c>
      <c r="L26" s="23">
        <v>0.14</v>
      </c>
      <c r="M26" s="33">
        <f t="shared" si="0"/>
        <v>13.692943600000001</v>
      </c>
    </row>
    <row r="27" spans="1:13" ht="12.75">
      <c r="A27" s="6" t="s">
        <v>87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86</v>
      </c>
      <c r="F28" s="32">
        <f>F25+F26+F27</f>
        <v>7853.870000000001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85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90</v>
      </c>
      <c r="C30" s="13"/>
      <c r="D30" s="47">
        <v>1.01</v>
      </c>
      <c r="E30" s="13" t="s">
        <v>17</v>
      </c>
      <c r="F30" s="11">
        <f>E7*D30</f>
        <v>3690.7419999999997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91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394.99999999999994</v>
      </c>
      <c r="C32" t="s">
        <v>20</v>
      </c>
      <c r="D32" s="5">
        <v>2.73</v>
      </c>
      <c r="E32" t="s">
        <v>17</v>
      </c>
      <c r="F32" s="5">
        <v>1078.35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92</v>
      </c>
      <c r="B33">
        <v>1239.4</v>
      </c>
      <c r="C33" t="s">
        <v>16</v>
      </c>
      <c r="D33" s="5">
        <v>0.3</v>
      </c>
      <c r="E33" t="s">
        <v>17</v>
      </c>
      <c r="F33" s="11">
        <f>B33*D33</f>
        <v>371.82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5140.911999999999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32.089999999999996</v>
      </c>
      <c r="M36" s="34">
        <f>SUM(M22:M35)</f>
        <v>3138.6182866000004</v>
      </c>
    </row>
    <row r="37" spans="1:11" ht="12.75">
      <c r="A37" t="s">
        <v>23</v>
      </c>
      <c r="C37">
        <v>142896</v>
      </c>
      <c r="D37">
        <v>219171.6</v>
      </c>
      <c r="E37">
        <v>3654.2</v>
      </c>
      <c r="F37" s="37">
        <f>C37/D37*E37</f>
        <v>2382.4736562583835</v>
      </c>
      <c r="K37" s="1" t="s">
        <v>66</v>
      </c>
    </row>
    <row r="38" spans="1:13" ht="12.75">
      <c r="A38" t="s">
        <v>24</v>
      </c>
      <c r="C38">
        <v>130615</v>
      </c>
      <c r="D38">
        <v>219171.6</v>
      </c>
      <c r="E38">
        <v>3654.2</v>
      </c>
      <c r="F38" s="37">
        <f>C38/D38*E38</f>
        <v>2177.715237740656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3138.6182866000004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99</v>
      </c>
      <c r="L40" s="25" t="s">
        <v>100</v>
      </c>
      <c r="M40" s="25">
        <v>135</v>
      </c>
    </row>
    <row r="41" spans="2:13" ht="12.75">
      <c r="B41">
        <v>3654.2</v>
      </c>
      <c r="C41" t="s">
        <v>16</v>
      </c>
      <c r="D41" s="5"/>
      <c r="F41" s="11">
        <v>2163.6</v>
      </c>
      <c r="J41" s="20">
        <v>2</v>
      </c>
      <c r="K41" s="20" t="s">
        <v>88</v>
      </c>
      <c r="L41" s="25" t="s">
        <v>104</v>
      </c>
      <c r="M41" s="25">
        <v>13.04</v>
      </c>
    </row>
    <row r="42" spans="1:13" ht="12.75">
      <c r="A42" t="s">
        <v>26</v>
      </c>
      <c r="F42" s="5">
        <f>M58</f>
        <v>148.04</v>
      </c>
      <c r="J42" s="20">
        <v>3</v>
      </c>
      <c r="K42" s="20"/>
      <c r="L42" s="25"/>
      <c r="M42" s="25"/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1:13" ht="12.75">
      <c r="A44" t="s">
        <v>28</v>
      </c>
      <c r="F44" s="5"/>
      <c r="J44" s="20">
        <v>5</v>
      </c>
      <c r="K44" s="20"/>
      <c r="L44" s="25"/>
      <c r="M44" s="25"/>
    </row>
    <row r="45" spans="2:13" ht="12.75">
      <c r="B45">
        <v>3654.2</v>
      </c>
      <c r="C45" t="s">
        <v>16</v>
      </c>
      <c r="D45" s="11">
        <v>0.24</v>
      </c>
      <c r="E45" t="s">
        <v>17</v>
      </c>
      <c r="F45" s="11">
        <f>B45*D45</f>
        <v>877.0079999999999</v>
      </c>
      <c r="J45" s="20">
        <v>6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10887.455180599041</v>
      </c>
      <c r="J46" s="20">
        <v>7</v>
      </c>
      <c r="K46" s="20"/>
      <c r="L46" s="25"/>
      <c r="M46" s="25"/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3654.2</v>
      </c>
      <c r="C48" t="s">
        <v>71</v>
      </c>
      <c r="D48" s="5">
        <v>0.17</v>
      </c>
      <c r="E48" t="s">
        <v>17</v>
      </c>
      <c r="F48" s="11">
        <f>B48*D48</f>
        <v>621.214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0.62</v>
      </c>
      <c r="E51" t="s">
        <v>17</v>
      </c>
      <c r="F51" s="11">
        <f>B51*D51</f>
        <v>2265.604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2886.8179999999998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1.46</v>
      </c>
      <c r="E55" t="s">
        <v>17</v>
      </c>
      <c r="F55" s="11">
        <f>B55*D55</f>
        <v>5335.132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5335.132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32104.187180599038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256.83349744479233</v>
      </c>
      <c r="J58" s="20"/>
      <c r="K58" s="20"/>
      <c r="L58" s="31" t="s">
        <v>69</v>
      </c>
      <c r="M58" s="28">
        <f>SUM(M40:M57)</f>
        <v>148.04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32361.02067804383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94</v>
      </c>
    </row>
    <row r="61" spans="1:6" ht="12.75">
      <c r="A61" s="13"/>
      <c r="B61" s="41">
        <v>40969</v>
      </c>
      <c r="C61" s="42">
        <v>33456</v>
      </c>
      <c r="D61" s="45">
        <f>F20</f>
        <v>34308.84</v>
      </c>
      <c r="E61" s="45">
        <f>F59</f>
        <v>32361.02067804383</v>
      </c>
      <c r="F61" s="46">
        <f>C61+D61-E61</f>
        <v>35403.819321956165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2011-12-20T08:14:41Z</cp:lastPrinted>
  <dcterms:created xsi:type="dcterms:W3CDTF">2008-08-18T07:30:19Z</dcterms:created>
  <dcterms:modified xsi:type="dcterms:W3CDTF">2012-05-25T06:45:40Z</dcterms:modified>
  <cp:category/>
  <cp:version/>
  <cp:contentType/>
  <cp:contentStatus/>
</cp:coreProperties>
</file>