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<sst xmlns="http://schemas.openxmlformats.org/spreadsheetml/2006/main" count="131" uniqueCount="104">
  <si>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</si>
  <si>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</si>
  <si>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</si>
  <si>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</si>
  <si>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</si>
  <si>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</si>
  <si>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</si>
  <si>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</si>
  <si>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</si>
  <si>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</si>
  <si>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</si>
  <si>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</si>
  <si>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</si>
  <si>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</si>
  <si>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</si>
  <si>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</si>
  <si>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</si>
  <si>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</si>
  <si>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</si>
  <si>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</si>
  <si>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</si>
  <si>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</si>
  <si>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</si>
  <si>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</si>
  <si>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</si>
  <si>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</si>
  <si>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</si>
  <si>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</si>
  <si>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</si>
  <si>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</si>
  <si>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</si>
  <si>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</si>
  <si>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</si>
  <si>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</si>
  <si>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</si>
  <si>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</si>
  <si>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</si>
  <si>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</si>
  <si>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</si>
  <si>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</si>
  <si>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</si>
  <si>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</si>
  <si>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</si>
  <si>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</si>
  <si>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</si>
  <si>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</si>
  <si>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</si>
  <si>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</si>
  <si>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</si>
  <si>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</si>
  <si>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</si>
  <si>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</si>
  <si>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</si>
  <si>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</si>
  <si>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</si>
  <si>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</si>
  <si>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</si>
  <si>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</si>
  <si>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</si>
  <si>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</si>
  <si>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</si>
  <si>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</si>
  <si>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</si>
  <si>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</si>
  <si>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</si>
  <si>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</si>
  <si>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</si>
  <si>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</si>
  <si>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</si>
  <si>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</si>
  <si>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</si>
  <si>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</si>
  <si>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</si>
  <si>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</si>
  <si>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</si>
  <si>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</si>
  <si>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</si>
  <si>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</si>
  <si>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</si>
  <si>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</si>
  <si>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</si>
  <si>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</si>
  <si>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</si>
  <si>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</si>
  <si>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</si>
  <si>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</si>
  <si>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</si>
  <si>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</si>
  <si>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</si>
  <si>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</si>
  <si>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</si>
  <si>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</si>
  <si>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</si>
  <si>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Лампа</t>
  </si>
  <si>
    <t>2шт</t>
  </si>
  <si>
    <t>ост.на 01.07</t>
  </si>
  <si>
    <t>июнь</t>
  </si>
  <si>
    <t xml:space="preserve">                    за июнь 2012 г.</t>
  </si>
  <si>
    <t>Промывка, опрессовка системы отопления</t>
  </si>
  <si>
    <t>Демонтаж, монтаж эл.узла</t>
  </si>
  <si>
    <t>Смена задвижки Д 80 (1шт) т.п.</t>
  </si>
  <si>
    <t>Задвижка Д 80</t>
  </si>
  <si>
    <t>1шт</t>
  </si>
  <si>
    <t>Смена ламп (2шт) п-д1 л/кл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</si>
</sst>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87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35428.44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46126.71</v>
      </c>
      <c r="J17" s="16" t="s">
        <v>62</v>
      </c>
      <c r="K17" s="18" t="s">
        <v>63</v>
      </c>
      <c r="L17" s="23">
        <v>6.49</v>
      </c>
      <c r="M17" s="33">
        <f>L17*81.37*1.202</f>
        <v>634.7657426000001</v>
      </c>
    </row>
    <row r="18" spans="2:13" ht="12.75">
      <c r="B18" t="s">
        <v>11</v>
      </c>
      <c r="F18" s="9">
        <f>F17/F16</f>
        <v>1.3019684185925204</v>
      </c>
      <c r="J18" s="20"/>
      <c r="K18" s="27" t="s">
        <v>64</v>
      </c>
      <c r="L18" s="28">
        <f>SUM(L7:L17)</f>
        <v>17.490000000000002</v>
      </c>
      <c r="M18" s="34">
        <f>SUM(M7:M17)</f>
        <v>1710.6398826000002</v>
      </c>
    </row>
    <row r="19" spans="1:11" ht="12.75">
      <c r="A19" t="s">
        <v>85</v>
      </c>
      <c r="F19" s="5">
        <v>2295.92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48422.63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14.49</v>
      </c>
      <c r="M22" s="33">
        <f>L22*81.37*1.202</f>
        <v>1417.2196626</v>
      </c>
    </row>
    <row r="23" spans="10:13" ht="12.75">
      <c r="J23" s="20">
        <v>2</v>
      </c>
      <c r="K23" s="20" t="s">
        <v>98</v>
      </c>
      <c r="L23" s="25">
        <v>140.33</v>
      </c>
      <c r="M23" s="33">
        <f aca="true" t="shared" si="0" ref="M23:M34">L23*81.37*1.202</f>
        <v>13725.219824200001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3.12</v>
      </c>
      <c r="M24" s="33">
        <f t="shared" si="0"/>
        <v>305.15702880000003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100</v>
      </c>
      <c r="L25" s="25">
        <v>4.22</v>
      </c>
      <c r="M25" s="33">
        <f t="shared" si="0"/>
        <v>412.74444279999994</v>
      </c>
    </row>
    <row r="26" spans="1:13" ht="12.75">
      <c r="A26" s="6" t="s">
        <v>18</v>
      </c>
      <c r="D26" t="s">
        <v>83</v>
      </c>
      <c r="F26" s="5">
        <v>1724.15</v>
      </c>
      <c r="J26" s="20">
        <v>5</v>
      </c>
      <c r="K26" s="20" t="s">
        <v>103</v>
      </c>
      <c r="L26" s="25">
        <v>0.14</v>
      </c>
      <c r="M26" s="33">
        <f t="shared" si="0"/>
        <v>13.692943600000001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0.92</v>
      </c>
      <c r="E30" t="s">
        <v>17</v>
      </c>
      <c r="F30" s="11">
        <f>E7*D30</f>
        <v>3110.4280000000003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232</v>
      </c>
      <c r="C32" t="s">
        <v>20</v>
      </c>
      <c r="D32" s="5">
        <v>2.73</v>
      </c>
      <c r="E32" t="s">
        <v>17</v>
      </c>
      <c r="F32" s="5">
        <v>633.36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716.6</v>
      </c>
      <c r="C33" t="s">
        <v>16</v>
      </c>
      <c r="D33" s="5">
        <v>0.3</v>
      </c>
      <c r="E33" t="s">
        <v>17</v>
      </c>
      <c r="F33" s="11">
        <f>B33*D33</f>
        <v>214.98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3958.7680000000005</v>
      </c>
      <c r="J35" s="20"/>
      <c r="K35" s="30" t="s">
        <v>64</v>
      </c>
      <c r="L35" s="28">
        <f>SUM(L22:L34)</f>
        <v>162.3</v>
      </c>
      <c r="M35" s="34">
        <f>SUM(M22:M34)</f>
        <v>15874.033902000001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137614</v>
      </c>
      <c r="D37">
        <v>219171.6</v>
      </c>
      <c r="E37">
        <v>3380.9</v>
      </c>
      <c r="F37" s="35">
        <f>C37/D37*E37</f>
        <v>2122.807757026914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110873</v>
      </c>
      <c r="D38">
        <v>219171.6</v>
      </c>
      <c r="E38">
        <v>3380.9</v>
      </c>
      <c r="F38" s="35">
        <f>C38/D38*E38</f>
        <v>1710.3061058093294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15874.033902000001</v>
      </c>
      <c r="J39" s="20">
        <v>1</v>
      </c>
      <c r="K39" s="20" t="s">
        <v>101</v>
      </c>
      <c r="L39" s="25" t="s">
        <v>102</v>
      </c>
      <c r="M39" s="25">
        <v>3800</v>
      </c>
    </row>
    <row r="40" spans="1:13" ht="12.75">
      <c r="A40" t="s">
        <v>80</v>
      </c>
      <c r="F40" s="5"/>
      <c r="J40" s="20">
        <v>2</v>
      </c>
      <c r="K40" s="20" t="s">
        <v>93</v>
      </c>
      <c r="L40" s="25" t="s">
        <v>94</v>
      </c>
      <c r="M40" s="25">
        <v>13.04</v>
      </c>
    </row>
    <row r="41" spans="2:13" ht="12.75">
      <c r="B41">
        <v>3380.9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M50</f>
        <v>3813.04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3380.9</v>
      </c>
      <c r="C45" t="s">
        <v>16</v>
      </c>
      <c r="D45" s="11">
        <v>0.29</v>
      </c>
      <c r="E45" t="s">
        <v>17</v>
      </c>
      <c r="F45" s="11">
        <f>B45*D45</f>
        <v>980.461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24500.648764836245</v>
      </c>
      <c r="J46" s="20">
        <v>9</v>
      </c>
      <c r="K46" s="20"/>
      <c r="L46" s="25"/>
      <c r="M46" s="25"/>
    </row>
    <row r="47" spans="1:13" ht="12.75">
      <c r="A47" s="4" t="s">
        <v>30</v>
      </c>
      <c r="F47" s="5"/>
      <c r="J47" s="20">
        <v>10</v>
      </c>
      <c r="K47" s="20"/>
      <c r="L47" s="25"/>
      <c r="M47" s="25"/>
    </row>
    <row r="48" spans="1:13" ht="12.75">
      <c r="A48" t="s">
        <v>31</v>
      </c>
      <c r="B48">
        <v>3380.9</v>
      </c>
      <c r="C48" t="s">
        <v>73</v>
      </c>
      <c r="D48" s="5">
        <v>0.13</v>
      </c>
      <c r="E48" t="s">
        <v>17</v>
      </c>
      <c r="F48" s="11">
        <f>B48*D48</f>
        <v>439.51700000000005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81</v>
      </c>
      <c r="F50" s="5"/>
      <c r="J50" s="20"/>
      <c r="K50" s="20"/>
      <c r="L50" s="31" t="s">
        <v>71</v>
      </c>
      <c r="M50" s="34">
        <f>SUM(M39:M49)</f>
        <v>3813.04</v>
      </c>
    </row>
    <row r="51" spans="2:6" ht="12.75">
      <c r="B51">
        <v>3380.9</v>
      </c>
      <c r="C51" t="s">
        <v>16</v>
      </c>
      <c r="D51" s="11">
        <v>0.52</v>
      </c>
      <c r="E51" t="s">
        <v>17</v>
      </c>
      <c r="F51" s="11">
        <f>B51*D51</f>
        <v>1758.0680000000002</v>
      </c>
    </row>
    <row r="52" spans="1:6" ht="12.75">
      <c r="A52" s="4" t="s">
        <v>33</v>
      </c>
      <c r="F52" s="32">
        <f>F48+F51</f>
        <v>2197.585</v>
      </c>
    </row>
    <row r="53" spans="1:6" ht="12.75">
      <c r="A53" s="4" t="s">
        <v>34</v>
      </c>
      <c r="F53" s="5"/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3380.9</v>
      </c>
      <c r="C55" t="s">
        <v>16</v>
      </c>
      <c r="D55" s="11">
        <v>1.65</v>
      </c>
      <c r="E55" t="s">
        <v>17</v>
      </c>
      <c r="F55" s="11">
        <f>B55*D55</f>
        <v>5578.485</v>
      </c>
    </row>
    <row r="56" spans="1:6" ht="12.75">
      <c r="A56" s="4" t="s">
        <v>36</v>
      </c>
      <c r="F56" s="32">
        <f>SUM(F55)</f>
        <v>5578.485</v>
      </c>
    </row>
    <row r="57" spans="1:6" ht="12.75">
      <c r="A57" s="1" t="s">
        <v>37</v>
      </c>
      <c r="B57" s="1"/>
      <c r="F57" s="32">
        <f>F28+F35+F46+F52+F56</f>
        <v>43140.256764836246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345.12205411868996</v>
      </c>
    </row>
    <row r="59" spans="1:6" ht="15">
      <c r="A59" s="12" t="s">
        <v>40</v>
      </c>
      <c r="B59" s="12"/>
      <c r="C59" s="12"/>
      <c r="D59" s="12"/>
      <c r="E59" s="12"/>
      <c r="F59" s="36">
        <f>F57+F58</f>
        <v>43485.37881895494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95</v>
      </c>
    </row>
    <row r="61" spans="1:6" ht="12.75">
      <c r="A61" s="13"/>
      <c r="B61" s="40">
        <v>41061</v>
      </c>
      <c r="C61" s="41">
        <v>81271</v>
      </c>
      <c r="D61" s="43">
        <f>F20</f>
        <v>48422.63</v>
      </c>
      <c r="E61" s="43">
        <f>F59</f>
        <v>43485.37881895494</v>
      </c>
      <c r="F61" s="44">
        <f>C61+D61-E61</f>
        <v>86208.25118104507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2011-12-17T09:17:44Z</cp:lastPrinted>
  <dcterms:created xsi:type="dcterms:W3CDTF">2008-08-18T07:30:19Z</dcterms:created>
  <dcterms:modified xsi:type="dcterms:W3CDTF">2012-08-28T17:08:46Z</dcterms:modified>
  <cp:category/>
  <cp:version/>
  <cp:contentType/>
  <cp:contentStatus/>
</cp:coreProperties>
</file>