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<sst xmlns="http://schemas.openxmlformats.org/spreadsheetml/2006/main" count="126" uniqueCount="99">
  <si>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</si>
  <si>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</si>
  <si>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</si>
  <si>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</si>
  <si>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</si>
  <si>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</si>
  <si>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</si>
  <si>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</si>
  <si>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</si>
  <si>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</si>
  <si>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</si>
  <si>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</si>
  <si>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</si>
  <si>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</si>
  <si>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</si>
  <si>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</si>
  <si>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</si>
  <si>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</si>
  <si>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</si>
  <si>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</si>
  <si>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</si>
  <si>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</si>
  <si>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</si>
  <si>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</si>
  <si>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</si>
  <si>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</si>
  <si>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</si>
  <si>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</si>
  <si>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</si>
  <si>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</si>
  <si>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</si>
  <si>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</si>
  <si>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</si>
  <si>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</si>
  <si>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</si>
  <si>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</si>
  <si>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</si>
  <si>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</si>
  <si>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</si>
  <si>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</si>
  <si>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</si>
  <si>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</si>
  <si>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</si>
  <si>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</si>
  <si>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</si>
  <si>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</si>
  <si>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</si>
  <si>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</si>
  <si>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</si>
  <si>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</si>
  <si>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</si>
  <si>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</si>
  <si>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</si>
  <si>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</si>
  <si>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</si>
  <si>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</si>
  <si>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</si>
  <si>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</si>
  <si>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</si>
  <si>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</si>
  <si>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</si>
  <si>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</si>
  <si>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</si>
  <si>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</si>
  <si>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</si>
  <si>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</si>
  <si>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</si>
  <si>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</si>
  <si>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</si>
  <si>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</si>
  <si>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</si>
  <si>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</si>
  <si>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</si>
  <si>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</si>
  <si>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</si>
  <si>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</si>
  <si>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</si>
  <si>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</si>
  <si>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</si>
  <si>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</si>
  <si>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</si>
  <si>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</si>
  <si>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</si>
  <si>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</si>
  <si>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</si>
  <si>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</si>
  <si>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</si>
  <si>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</si>
  <si>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</si>
  <si>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</si>
  <si>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</si>
  <si>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</si>
  <si>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</t>
  </si>
  <si>
    <t>май</t>
  </si>
  <si>
    <t xml:space="preserve">                    за май  2012 г.</t>
  </si>
  <si>
    <t>Прочистка канализации</t>
  </si>
  <si>
    <t>Смена ламп (2шт) л/кл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</si>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</sst>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87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3380.9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716.6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1828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2613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282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35428.44</v>
      </c>
      <c r="J16" s="15" t="s">
        <v>60</v>
      </c>
      <c r="K16" s="26" t="s">
        <v>61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35136.72</v>
      </c>
      <c r="J17" s="16" t="s">
        <v>62</v>
      </c>
      <c r="K17" s="18" t="s">
        <v>63</v>
      </c>
      <c r="L17" s="23">
        <v>6.79</v>
      </c>
      <c r="M17" s="33">
        <f>L17*81.37*1.202</f>
        <v>664.1077646</v>
      </c>
    </row>
    <row r="18" spans="2:13" ht="12.75">
      <c r="B18" t="s">
        <v>11</v>
      </c>
      <c r="F18" s="9">
        <f>F17/F16</f>
        <v>0.9917659371962186</v>
      </c>
      <c r="J18" s="20"/>
      <c r="K18" s="27" t="s">
        <v>64</v>
      </c>
      <c r="L18" s="28">
        <f>SUM(L7:L17)</f>
        <v>17.79</v>
      </c>
      <c r="M18" s="34">
        <f>SUM(M7:M17)</f>
        <v>1739.9819046000002</v>
      </c>
    </row>
    <row r="19" spans="1:11" ht="12.75">
      <c r="A19" t="s">
        <v>85</v>
      </c>
      <c r="F19" s="5">
        <v>2295.92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37432.64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L22*81.37*1.202</f>
        <v>472.4065542</v>
      </c>
    </row>
    <row r="23" spans="10:13" ht="12.75">
      <c r="J23" s="20">
        <v>2</v>
      </c>
      <c r="K23" s="20" t="s">
        <v>96</v>
      </c>
      <c r="L23" s="25">
        <v>0.14</v>
      </c>
      <c r="M23" s="33">
        <f aca="true" t="shared" si="0" ref="M23:M34">L23*81.37*1.202</f>
        <v>13.692943600000001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83</v>
      </c>
      <c r="F26" s="5">
        <v>1724.15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6904.77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0.92</v>
      </c>
      <c r="E30" t="s">
        <v>17</v>
      </c>
      <c r="F30" s="11">
        <f>E7*D30</f>
        <v>3110.4280000000003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190.00000000000003</v>
      </c>
      <c r="C32" t="s">
        <v>20</v>
      </c>
      <c r="D32" s="5">
        <v>2.73</v>
      </c>
      <c r="E32" t="s">
        <v>17</v>
      </c>
      <c r="F32" s="5">
        <v>518.7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716.6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20">
        <v>11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3629.1280000000006</v>
      </c>
      <c r="J35" s="20"/>
      <c r="K35" s="30" t="s">
        <v>64</v>
      </c>
      <c r="L35" s="28">
        <f>SUM(L22:L34)</f>
        <v>4.97</v>
      </c>
      <c r="M35" s="34">
        <f>SUM(M22:M34)</f>
        <v>486.0994978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148471</v>
      </c>
      <c r="D37">
        <v>219171.6</v>
      </c>
      <c r="E37">
        <v>3380.9</v>
      </c>
      <c r="F37" s="35">
        <f>C37/D37*E37</f>
        <v>2290.2858029963736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112802</v>
      </c>
      <c r="D38">
        <v>219171.6</v>
      </c>
      <c r="E38">
        <v>3380.9</v>
      </c>
      <c r="F38" s="35">
        <f>C38/D38*E38</f>
        <v>1740.06249806088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486.0994978</v>
      </c>
      <c r="J39" s="20">
        <v>1</v>
      </c>
      <c r="K39" s="20" t="s">
        <v>97</v>
      </c>
      <c r="L39" s="25" t="s">
        <v>98</v>
      </c>
      <c r="M39" s="25">
        <v>13.04</v>
      </c>
    </row>
    <row r="40" spans="1:13" ht="12.75">
      <c r="A40" t="s">
        <v>80</v>
      </c>
      <c r="F40" s="5"/>
      <c r="J40" s="20">
        <v>2</v>
      </c>
      <c r="K40" s="20"/>
      <c r="L40" s="25"/>
      <c r="M40" s="25"/>
    </row>
    <row r="41" spans="2:13" ht="12.75">
      <c r="B41">
        <v>3380.9</v>
      </c>
      <c r="C41" t="s">
        <v>16</v>
      </c>
      <c r="D41" s="5"/>
      <c r="F41" s="11">
        <v>0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M50</f>
        <v>13.04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3380.9</v>
      </c>
      <c r="C45" t="s">
        <v>16</v>
      </c>
      <c r="D45" s="11">
        <v>0.31</v>
      </c>
      <c r="E45" t="s">
        <v>17</v>
      </c>
      <c r="F45" s="11">
        <f>B45*D45</f>
        <v>1048.079</v>
      </c>
      <c r="J45" s="20">
        <v>8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5577.566798857253</v>
      </c>
      <c r="J46" s="20">
        <v>9</v>
      </c>
      <c r="K46" s="20"/>
      <c r="L46" s="25"/>
      <c r="M46" s="25"/>
    </row>
    <row r="47" spans="1:13" ht="12.75">
      <c r="A47" s="4" t="s">
        <v>30</v>
      </c>
      <c r="F47" s="5"/>
      <c r="J47" s="20">
        <v>10</v>
      </c>
      <c r="K47" s="20"/>
      <c r="L47" s="25"/>
      <c r="M47" s="25"/>
    </row>
    <row r="48" spans="1:13" ht="12.75">
      <c r="A48" t="s">
        <v>31</v>
      </c>
      <c r="B48">
        <v>3380.9</v>
      </c>
      <c r="C48" t="s">
        <v>73</v>
      </c>
      <c r="D48" s="5">
        <v>0.23</v>
      </c>
      <c r="E48" t="s">
        <v>17</v>
      </c>
      <c r="F48" s="11">
        <f>B48*D48</f>
        <v>777.6070000000001</v>
      </c>
      <c r="J48" s="20">
        <v>11</v>
      </c>
      <c r="K48" s="20"/>
      <c r="L48" s="25"/>
      <c r="M48" s="25"/>
    </row>
    <row r="49" spans="1:13" ht="12.75">
      <c r="A49" t="s">
        <v>32</v>
      </c>
      <c r="F49" s="5"/>
      <c r="J49" s="20">
        <v>12</v>
      </c>
      <c r="K49" s="20"/>
      <c r="L49" s="25"/>
      <c r="M49" s="25"/>
    </row>
    <row r="50" spans="1:13" ht="12.75">
      <c r="A50" s="7" t="s">
        <v>81</v>
      </c>
      <c r="F50" s="5"/>
      <c r="J50" s="20"/>
      <c r="K50" s="20"/>
      <c r="L50" s="31" t="s">
        <v>71</v>
      </c>
      <c r="M50" s="34">
        <f>SUM(M39:M49)</f>
        <v>13.04</v>
      </c>
    </row>
    <row r="51" spans="2:6" ht="12.75">
      <c r="B51">
        <v>3380.9</v>
      </c>
      <c r="C51" t="s">
        <v>16</v>
      </c>
      <c r="D51" s="11">
        <v>0.74</v>
      </c>
      <c r="E51" t="s">
        <v>17</v>
      </c>
      <c r="F51" s="11">
        <f>B51*D51</f>
        <v>2501.866</v>
      </c>
    </row>
    <row r="52" spans="1:6" ht="12.75">
      <c r="A52" s="4" t="s">
        <v>33</v>
      </c>
      <c r="F52" s="32">
        <f>F48+F51</f>
        <v>3279.473</v>
      </c>
    </row>
    <row r="53" spans="1:6" ht="12.75">
      <c r="A53" s="4" t="s">
        <v>34</v>
      </c>
      <c r="F53" s="5"/>
    </row>
    <row r="54" spans="1:6" ht="12.75">
      <c r="A54" s="7" t="s">
        <v>35</v>
      </c>
      <c r="B54" s="7"/>
      <c r="C54" s="7"/>
      <c r="D54" s="7"/>
      <c r="E54" s="7"/>
      <c r="F54" s="7"/>
    </row>
    <row r="55" spans="2:6" ht="12.75">
      <c r="B55">
        <v>3380.9</v>
      </c>
      <c r="C55" t="s">
        <v>16</v>
      </c>
      <c r="D55" s="11">
        <v>1.56</v>
      </c>
      <c r="E55" t="s">
        <v>17</v>
      </c>
      <c r="F55" s="11">
        <f>B55*D55</f>
        <v>5274.204000000001</v>
      </c>
    </row>
    <row r="56" spans="1:6" ht="12.75">
      <c r="A56" s="4" t="s">
        <v>36</v>
      </c>
      <c r="F56" s="32">
        <f>SUM(F55)</f>
        <v>5274.204000000001</v>
      </c>
    </row>
    <row r="57" spans="1:6" ht="12.75">
      <c r="A57" s="1" t="s">
        <v>37</v>
      </c>
      <c r="B57" s="1"/>
      <c r="F57" s="32">
        <f>F28+F35+F46+F52+F56</f>
        <v>24665.141798857254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197.32113439085805</v>
      </c>
    </row>
    <row r="59" spans="1:6" ht="15">
      <c r="A59" s="12" t="s">
        <v>40</v>
      </c>
      <c r="B59" s="12"/>
      <c r="C59" s="12"/>
      <c r="D59" s="12"/>
      <c r="E59" s="12"/>
      <c r="F59" s="36">
        <f>F57+F58</f>
        <v>24862.462933248113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92</v>
      </c>
    </row>
    <row r="61" spans="1:6" ht="12.75">
      <c r="A61" s="13"/>
      <c r="B61" s="40">
        <v>41030</v>
      </c>
      <c r="C61" s="41">
        <v>68701</v>
      </c>
      <c r="D61" s="43">
        <f>F20</f>
        <v>37432.64</v>
      </c>
      <c r="E61" s="43">
        <f>F59</f>
        <v>24862.462933248113</v>
      </c>
      <c r="F61" s="44">
        <f>C61+D61-E61</f>
        <v>81271.17706675189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2011-12-17T09:17:44Z</cp:lastPrinted>
  <dcterms:created xsi:type="dcterms:W3CDTF">2008-08-18T07:30:19Z</dcterms:created>
  <dcterms:modified xsi:type="dcterms:W3CDTF">2012-07-24T18:04:24Z</dcterms:modified>
  <cp:category/>
  <cp:version/>
  <cp:contentType/>
  <cp:contentStatus/>
</cp:coreProperties>
</file>