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<sst xmlns="http://schemas.openxmlformats.org/spreadsheetml/2006/main" count="168" uniqueCount="122">
  <si>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</si>
  <si>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</si>
  <si>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</si>
  <si>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</si>
  <si>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</si>
  <si>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</si>
  <si>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</si>
  <si>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</si>
  <si>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</si>
  <si>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</si>
  <si>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</si>
  <si>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</si>
  <si>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</si>
  <si>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</si>
  <si>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</si>
  <si>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</si>
  <si>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</si>
  <si>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</si>
  <si>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</si>
  <si>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</si>
  <si>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</si>
  <si>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</si>
  <si>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</si>
  <si>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</si>
  <si>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</si>
  <si>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</si>
  <si>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</si>
  <si>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</si>
  <si>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</si>
  <si>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</si>
  <si>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</si>
  <si>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</si>
  <si>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</si>
  <si>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</si>
  <si>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</si>
  <si>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</si>
  <si>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</si>
  <si>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</si>
  <si>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</si>
  <si>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</si>
  <si>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</si>
  <si>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</si>
  <si>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</si>
  <si>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</si>
  <si>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</si>
  <si>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</si>
  <si>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</si>
  <si>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</si>
  <si>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</si>
  <si>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</si>
  <si>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</si>
  <si>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</si>
  <si>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</si>
  <si>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</si>
  <si>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</si>
  <si>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</si>
  <si>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</si>
  <si>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</si>
  <si>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</si>
  <si>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</si>
  <si>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</si>
  <si>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</si>
  <si>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</si>
  <si>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</si>
  <si>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</si>
  <si>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</si>
  <si>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</si>
  <si>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</si>
  <si>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</si>
  <si>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</si>
  <si>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</si>
  <si>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</si>
  <si>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</si>
  <si>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</si>
  <si>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</si>
  <si>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</si>
  <si>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</si>
  <si>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</si>
  <si>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</si>
  <si>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</si>
  <si>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</si>
  <si>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</si>
  <si>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</si>
  <si>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</si>
  <si>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</si>
  <si>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</si>
  <si>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</si>
  <si>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</si>
  <si>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</si>
  <si>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</si>
  <si>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</si>
  <si>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</si>
  <si>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</si>
  <si>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8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</si>
  <si>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</si>
  <si>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</si>
  <si>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</si>
  <si>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</si>
  <si>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</si>
  <si>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</si>
  <si>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</si>
  <si>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</si>
  <si>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0,4 ставки</t>
  </si>
  <si>
    <t>0,2 ставки</t>
  </si>
  <si>
    <t>ост.на 01.08.</t>
  </si>
  <si>
    <t>июль</t>
  </si>
  <si>
    <t xml:space="preserve">                    за июль  2011 г.</t>
  </si>
  <si>
    <t>Прочистка канализации</t>
  </si>
  <si>
    <t>Смена труб Д 20 м/пл (2мп)</t>
  </si>
  <si>
    <t xml:space="preserve">Труба Д 20 м/пл </t>
  </si>
  <si>
    <t>2мп</t>
  </si>
  <si>
    <t>Смена сгона Д 20 (2шт)</t>
  </si>
  <si>
    <t>Сгон Д 20</t>
  </si>
  <si>
    <t>2шт</t>
  </si>
  <si>
    <t>Смена п/сушки (кв.12)</t>
  </si>
  <si>
    <t>Смена унитаза типа "Компакт" (кв.12)</t>
  </si>
  <si>
    <t>Соединение 20</t>
  </si>
  <si>
    <t>8шт</t>
  </si>
  <si>
    <t>Демонтаж, монтаж радиатора (2шт) кв.12</t>
  </si>
  <si>
    <t>Ремонт козырька (сварка)</t>
  </si>
  <si>
    <t>Смена ламп (2шт)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</si>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</sst>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37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106</v>
      </c>
    </row>
    <row r="3" spans="2:13" ht="12.75">
      <c r="B3" s="1" t="s">
        <v>1</v>
      </c>
      <c r="C3" s="8" t="s">
        <v>105</v>
      </c>
      <c r="D3" s="1" t="s">
        <v>101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2042.8</v>
      </c>
      <c r="F7" t="s">
        <v>92</v>
      </c>
      <c r="J7" s="15"/>
      <c r="K7" s="15" t="s">
        <v>69</v>
      </c>
      <c r="L7" s="21">
        <v>3</v>
      </c>
      <c r="M7" s="33">
        <f>L7*81.37*1.262</f>
        <v>308.06682</v>
      </c>
    </row>
    <row r="8" spans="1:13" ht="12.75">
      <c r="A8" t="s">
        <v>4</v>
      </c>
      <c r="E8">
        <v>640</v>
      </c>
      <c r="F8" t="s">
        <v>92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220</v>
      </c>
      <c r="F10" t="s">
        <v>92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2354</v>
      </c>
      <c r="F11" t="s">
        <v>92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136</v>
      </c>
      <c r="F12" t="s">
        <v>92</v>
      </c>
      <c r="J12" s="16"/>
      <c r="K12" s="18" t="s">
        <v>73</v>
      </c>
      <c r="L12" s="23">
        <v>1</v>
      </c>
      <c r="M12" s="33">
        <f>L12*81.37*1.262</f>
        <v>102.68894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21398.63</v>
      </c>
      <c r="J16" s="15" t="s">
        <v>79</v>
      </c>
      <c r="K16" s="26" t="s">
        <v>80</v>
      </c>
      <c r="L16" s="21">
        <v>6.27</v>
      </c>
      <c r="M16" s="33">
        <f>L16*81.37*1.262</f>
        <v>643.8596537999999</v>
      </c>
    </row>
    <row r="17" spans="1:13" ht="12.75">
      <c r="A17" t="s">
        <v>11</v>
      </c>
      <c r="F17" s="5">
        <v>20680.81</v>
      </c>
      <c r="J17" s="16" t="s">
        <v>81</v>
      </c>
      <c r="K17" s="18" t="s">
        <v>82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0.9664548618299396</v>
      </c>
      <c r="J18" s="20"/>
      <c r="K18" s="27" t="s">
        <v>83</v>
      </c>
      <c r="L18" s="28">
        <f>SUM(L7:L17)</f>
        <v>10.27</v>
      </c>
      <c r="M18" s="34">
        <f>SUM(M7:M17)</f>
        <v>1054.6154138</v>
      </c>
    </row>
    <row r="19" spans="1:11" ht="12.75">
      <c r="A19" t="s">
        <v>13</v>
      </c>
      <c r="F19" s="11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20680.81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 t="s">
        <v>107</v>
      </c>
      <c r="L22" s="25">
        <v>9.66</v>
      </c>
      <c r="M22" s="33">
        <f>L22*81.37*1.15*1.262</f>
        <v>1140.7714344600001</v>
      </c>
    </row>
    <row r="23" spans="10:13" ht="12.75">
      <c r="J23" s="20">
        <v>2</v>
      </c>
      <c r="K23" s="20" t="s">
        <v>108</v>
      </c>
      <c r="L23" s="25">
        <v>3.1</v>
      </c>
      <c r="M23" s="33">
        <f>L23*81.37*1.15*1.262</f>
        <v>366.08607109999997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0.56</v>
      </c>
      <c r="M24" s="33">
        <f>L24*81.37*1.15*1.262</f>
        <v>66.13167736000001</v>
      </c>
    </row>
    <row r="25" spans="1:13" ht="12.75">
      <c r="A25" t="s">
        <v>17</v>
      </c>
      <c r="D25" t="s">
        <v>102</v>
      </c>
      <c r="F25" s="11">
        <v>2175.69</v>
      </c>
      <c r="J25" s="20">
        <v>4</v>
      </c>
      <c r="K25" s="20" t="s">
        <v>114</v>
      </c>
      <c r="L25" s="25">
        <v>1.4</v>
      </c>
      <c r="M25" s="33">
        <f>L25*81.37*1.15*1.262</f>
        <v>165.32919339999998</v>
      </c>
    </row>
    <row r="26" spans="1:13" ht="12.75">
      <c r="A26" t="s">
        <v>18</v>
      </c>
      <c r="J26" s="20">
        <v>5</v>
      </c>
      <c r="K26" s="20" t="s">
        <v>115</v>
      </c>
      <c r="L26" s="25">
        <v>4.13</v>
      </c>
      <c r="M26" s="33">
        <f aca="true" t="shared" si="0" ref="M26:M32">L26*81.37*1.15*1.262</f>
        <v>487.72112053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 t="s">
        <v>118</v>
      </c>
      <c r="L27" s="25">
        <v>4.02</v>
      </c>
      <c r="M27" s="33">
        <f t="shared" si="0"/>
        <v>474.73096961999994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8</v>
      </c>
      <c r="K28" s="20" t="s">
        <v>119</v>
      </c>
      <c r="L28" s="25">
        <v>2</v>
      </c>
      <c r="M28" s="33">
        <f t="shared" si="0"/>
        <v>236.18456199999997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>
        <v>9</v>
      </c>
      <c r="K29" s="20" t="s">
        <v>120</v>
      </c>
      <c r="L29" s="25">
        <v>0.14</v>
      </c>
      <c r="M29" s="33">
        <f t="shared" si="0"/>
        <v>16.532919340000003</v>
      </c>
    </row>
    <row r="30" spans="1:13" ht="12.75">
      <c r="A30" t="s">
        <v>24</v>
      </c>
      <c r="J30" s="20">
        <v>10</v>
      </c>
      <c r="K30" s="20"/>
      <c r="L30" s="25"/>
      <c r="M30" s="33">
        <f t="shared" si="0"/>
        <v>0</v>
      </c>
    </row>
    <row r="31" spans="1:13" ht="12.75">
      <c r="A31" s="5" t="s">
        <v>25</v>
      </c>
      <c r="B31">
        <v>220</v>
      </c>
      <c r="C31" t="s">
        <v>20</v>
      </c>
      <c r="D31" s="11">
        <v>2.3</v>
      </c>
      <c r="E31" t="s">
        <v>21</v>
      </c>
      <c r="F31" s="5">
        <v>0</v>
      </c>
      <c r="J31" s="20">
        <v>11</v>
      </c>
      <c r="K31" s="20"/>
      <c r="L31" s="25"/>
      <c r="M31" s="33">
        <f t="shared" si="0"/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>
        <v>12</v>
      </c>
      <c r="K32" s="20"/>
      <c r="L32" s="25"/>
      <c r="M32" s="33">
        <f t="shared" si="0"/>
        <v>0</v>
      </c>
    </row>
    <row r="33" spans="1:13" ht="12.75">
      <c r="A33" s="5" t="s">
        <v>27</v>
      </c>
      <c r="B33">
        <v>2354</v>
      </c>
      <c r="C33" t="s">
        <v>20</v>
      </c>
      <c r="D33" s="5">
        <v>0.42</v>
      </c>
      <c r="E33" t="s">
        <v>21</v>
      </c>
      <c r="F33" s="5">
        <v>0</v>
      </c>
      <c r="J33" s="20"/>
      <c r="K33" s="30" t="s">
        <v>83</v>
      </c>
      <c r="L33" s="28">
        <f>SUM(L22:L32)</f>
        <v>25.01</v>
      </c>
      <c r="M33" s="34">
        <f>SUM(M22:M32)</f>
        <v>2953.4879478099997</v>
      </c>
    </row>
    <row r="34" ht="12.75">
      <c r="K34" s="1" t="s">
        <v>87</v>
      </c>
    </row>
    <row r="35" spans="1:13" ht="12.75">
      <c r="A35" s="6" t="s">
        <v>28</v>
      </c>
      <c r="D35" t="s">
        <v>103</v>
      </c>
      <c r="J35" s="22" t="s">
        <v>60</v>
      </c>
      <c r="K35" s="22"/>
      <c r="L35" s="22" t="s">
        <v>88</v>
      </c>
      <c r="M35" s="22" t="s">
        <v>66</v>
      </c>
    </row>
    <row r="36" spans="2:13" ht="12.75">
      <c r="B36">
        <v>136</v>
      </c>
      <c r="C36" t="s">
        <v>20</v>
      </c>
      <c r="D36" s="5">
        <v>6.17</v>
      </c>
      <c r="E36" t="s">
        <v>21</v>
      </c>
      <c r="F36" s="5">
        <v>905.11</v>
      </c>
      <c r="J36" s="23" t="s">
        <v>61</v>
      </c>
      <c r="K36" s="23" t="s">
        <v>62</v>
      </c>
      <c r="L36" s="23"/>
      <c r="M36" s="23" t="s">
        <v>89</v>
      </c>
    </row>
    <row r="37" spans="10:13" ht="12.75">
      <c r="J37" s="20">
        <v>1</v>
      </c>
      <c r="K37" s="20" t="s">
        <v>109</v>
      </c>
      <c r="L37" s="25" t="s">
        <v>110</v>
      </c>
      <c r="M37" s="25">
        <v>80</v>
      </c>
    </row>
    <row r="38" spans="1:13" ht="12.75">
      <c r="A38" t="s">
        <v>29</v>
      </c>
      <c r="F38" s="5"/>
      <c r="J38" s="20">
        <v>2</v>
      </c>
      <c r="K38" s="20" t="s">
        <v>112</v>
      </c>
      <c r="L38" s="25" t="s">
        <v>113</v>
      </c>
      <c r="M38" s="25">
        <v>30</v>
      </c>
    </row>
    <row r="39" spans="1:13" ht="12.75">
      <c r="A39" s="7" t="s">
        <v>30</v>
      </c>
      <c r="B39" s="7"/>
      <c r="C39" s="7" t="s">
        <v>31</v>
      </c>
      <c r="D39" s="7"/>
      <c r="J39" s="20">
        <v>3</v>
      </c>
      <c r="K39" s="20" t="s">
        <v>116</v>
      </c>
      <c r="L39" s="25" t="s">
        <v>117</v>
      </c>
      <c r="M39" s="25">
        <v>640</v>
      </c>
    </row>
    <row r="40" spans="2:13" ht="12.75">
      <c r="B40">
        <v>2042.8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4</v>
      </c>
      <c r="K40" s="20" t="s">
        <v>121</v>
      </c>
      <c r="L40" s="25" t="s">
        <v>113</v>
      </c>
      <c r="M40" s="25">
        <v>11.36</v>
      </c>
    </row>
    <row r="41" spans="1:13" ht="12.75">
      <c r="A41" s="4" t="s">
        <v>57</v>
      </c>
      <c r="F41" s="32">
        <f>F25+F36+F38+F40</f>
        <v>3080.8</v>
      </c>
      <c r="J41" s="20">
        <v>5</v>
      </c>
      <c r="K41" s="20"/>
      <c r="L41" s="25"/>
      <c r="M41" s="25"/>
    </row>
    <row r="42" spans="1:13" ht="12.75">
      <c r="A42" s="4" t="s">
        <v>32</v>
      </c>
      <c r="J42" s="20">
        <v>6</v>
      </c>
      <c r="K42" s="20"/>
      <c r="L42" s="25"/>
      <c r="M42" s="25"/>
    </row>
    <row r="43" spans="10:13" ht="12.75">
      <c r="J43" s="20">
        <v>7</v>
      </c>
      <c r="K43" s="20"/>
      <c r="L43" s="25"/>
      <c r="M43" s="25"/>
    </row>
    <row r="44" spans="1:13" ht="12.75">
      <c r="A44" t="s">
        <v>33</v>
      </c>
      <c r="J44" s="20">
        <v>8</v>
      </c>
      <c r="K44" s="20"/>
      <c r="L44" s="25"/>
      <c r="M44" s="25"/>
    </row>
    <row r="45" spans="2:13" ht="12.75">
      <c r="B45">
        <v>2042.8</v>
      </c>
      <c r="C45" t="s">
        <v>92</v>
      </c>
      <c r="D45" s="35"/>
      <c r="E45">
        <v>76.53</v>
      </c>
      <c r="F45" s="11">
        <v>1430</v>
      </c>
      <c r="J45" s="20">
        <v>9</v>
      </c>
      <c r="K45" s="20"/>
      <c r="L45" s="25"/>
      <c r="M45" s="25"/>
    </row>
    <row r="46" spans="1:13" ht="12.75">
      <c r="A46" t="s">
        <v>34</v>
      </c>
      <c r="J46" s="20">
        <v>10</v>
      </c>
      <c r="K46" s="20"/>
      <c r="L46" s="25"/>
      <c r="M46" s="25"/>
    </row>
    <row r="47" spans="2:13" ht="12.75">
      <c r="B47">
        <v>2042.8</v>
      </c>
      <c r="C47" t="s">
        <v>92</v>
      </c>
      <c r="D47" s="35"/>
      <c r="E47">
        <v>28.05</v>
      </c>
      <c r="F47" s="11">
        <v>552</v>
      </c>
      <c r="J47" s="20">
        <v>11</v>
      </c>
      <c r="K47" s="20"/>
      <c r="L47" s="25"/>
      <c r="M47" s="25"/>
    </row>
    <row r="48" spans="1:13" ht="12.75">
      <c r="A48" t="s">
        <v>35</v>
      </c>
      <c r="J48" s="20">
        <v>12</v>
      </c>
      <c r="K48" s="20"/>
      <c r="L48" s="25"/>
      <c r="M48" s="25"/>
    </row>
    <row r="49" spans="2:13" ht="12.75">
      <c r="B49">
        <f>F49/D49</f>
        <v>178</v>
      </c>
      <c r="C49" t="s">
        <v>36</v>
      </c>
      <c r="D49" s="5">
        <v>2.73</v>
      </c>
      <c r="E49" t="s">
        <v>21</v>
      </c>
      <c r="F49" s="5">
        <v>485.94</v>
      </c>
      <c r="J49" s="20">
        <v>13</v>
      </c>
      <c r="K49" s="20"/>
      <c r="L49" s="25"/>
      <c r="M49" s="25"/>
    </row>
    <row r="50" spans="1:13" ht="12.75">
      <c r="A50" t="s">
        <v>37</v>
      </c>
      <c r="J50" s="20">
        <v>14</v>
      </c>
      <c r="K50" s="20"/>
      <c r="L50" s="25"/>
      <c r="M50" s="25"/>
    </row>
    <row r="51" spans="2:13" ht="12.75">
      <c r="B51">
        <v>640</v>
      </c>
      <c r="C51" t="s">
        <v>20</v>
      </c>
      <c r="D51" s="5">
        <v>0</v>
      </c>
      <c r="E51" t="s">
        <v>21</v>
      </c>
      <c r="F51" s="5">
        <f>B51*D51</f>
        <v>0</v>
      </c>
      <c r="J51" s="20"/>
      <c r="K51" s="20"/>
      <c r="L51" s="31" t="s">
        <v>90</v>
      </c>
      <c r="M51" s="34">
        <f>SUM(M37:M50)</f>
        <v>761.36</v>
      </c>
    </row>
    <row r="52" spans="1:6" ht="12.75">
      <c r="A52" t="s">
        <v>38</v>
      </c>
      <c r="B52">
        <v>2042.8</v>
      </c>
      <c r="C52" t="s">
        <v>92</v>
      </c>
      <c r="D52" s="5">
        <v>0.182</v>
      </c>
      <c r="E52" t="s">
        <v>21</v>
      </c>
      <c r="F52" s="11">
        <f>B52*D52</f>
        <v>371.7896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32">
        <f>SUM(F45:F54)</f>
        <v>2839.7296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2042.8</v>
      </c>
      <c r="F59" s="36">
        <f>C59/D59*E59</f>
        <v>1395.2589445870808</v>
      </c>
    </row>
    <row r="60" spans="1:6" ht="12.75">
      <c r="A60" t="s">
        <v>43</v>
      </c>
      <c r="C60">
        <v>113233</v>
      </c>
      <c r="D60">
        <v>219205.2</v>
      </c>
      <c r="E60">
        <v>2042.8</v>
      </c>
      <c r="F60" s="36">
        <f>C60/D60*E60</f>
        <v>1055.2321404784193</v>
      </c>
    </row>
    <row r="61" spans="1:6" ht="12.75">
      <c r="A61" t="s">
        <v>44</v>
      </c>
      <c r="F61" s="5">
        <v>2953.49</v>
      </c>
    </row>
    <row r="62" ht="12.75">
      <c r="A62" t="s">
        <v>100</v>
      </c>
    </row>
    <row r="63" spans="2:6" ht="12.75">
      <c r="B63">
        <v>2042.8</v>
      </c>
      <c r="C63" t="s">
        <v>20</v>
      </c>
      <c r="D63" s="5">
        <v>0.05</v>
      </c>
      <c r="E63" t="s">
        <v>21</v>
      </c>
      <c r="F63" s="11">
        <f>B63*D63</f>
        <v>102.14</v>
      </c>
    </row>
    <row r="64" spans="1:6" ht="12.75">
      <c r="A64" t="s">
        <v>45</v>
      </c>
      <c r="F64" s="5">
        <v>761.36</v>
      </c>
    </row>
    <row r="65" ht="12.75">
      <c r="A65" t="s">
        <v>46</v>
      </c>
    </row>
    <row r="66" ht="12.75">
      <c r="A66" t="s">
        <v>47</v>
      </c>
    </row>
    <row r="67" spans="2:6" ht="12.75">
      <c r="B67">
        <v>2042.8</v>
      </c>
      <c r="C67" t="s">
        <v>20</v>
      </c>
      <c r="D67" s="11">
        <v>0.19</v>
      </c>
      <c r="E67" t="s">
        <v>21</v>
      </c>
      <c r="F67" s="11">
        <f>B67*D67</f>
        <v>388.132</v>
      </c>
    </row>
    <row r="68" spans="1:6" ht="12.75">
      <c r="A68" s="4" t="s">
        <v>48</v>
      </c>
      <c r="B68" s="10"/>
      <c r="C68" s="10"/>
      <c r="F68" s="32">
        <f>SUM(F59:F67)</f>
        <v>6655.613085065499</v>
      </c>
    </row>
    <row r="70" ht="12.75">
      <c r="A70" s="4" t="s">
        <v>49</v>
      </c>
    </row>
    <row r="71" spans="1:6" ht="12.75">
      <c r="A71" t="s">
        <v>50</v>
      </c>
      <c r="B71">
        <v>2042.8</v>
      </c>
      <c r="C71" t="s">
        <v>92</v>
      </c>
      <c r="F71" s="11">
        <v>327</v>
      </c>
    </row>
    <row r="72" ht="12.75">
      <c r="A72" t="s">
        <v>51</v>
      </c>
    </row>
    <row r="73" ht="12.75">
      <c r="A73" s="7" t="s">
        <v>99</v>
      </c>
    </row>
    <row r="74" spans="2:6" ht="12.75">
      <c r="B74">
        <v>2042.8</v>
      </c>
      <c r="C74" t="s">
        <v>20</v>
      </c>
      <c r="D74" s="11">
        <v>0.53</v>
      </c>
      <c r="E74" t="s">
        <v>21</v>
      </c>
      <c r="F74" s="11">
        <f>B74*D74</f>
        <v>1082.684</v>
      </c>
    </row>
    <row r="75" spans="1:6" ht="12.75">
      <c r="A75" s="4" t="s">
        <v>52</v>
      </c>
      <c r="F75" s="32">
        <f>F71+F74</f>
        <v>1409.684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2042.8</v>
      </c>
      <c r="C79" t="s">
        <v>20</v>
      </c>
      <c r="D79" s="11">
        <v>1.69</v>
      </c>
      <c r="E79" t="s">
        <v>21</v>
      </c>
      <c r="F79" s="11">
        <f>B79*D79</f>
        <v>3452.332</v>
      </c>
    </row>
    <row r="80" spans="1:9" ht="12.75">
      <c r="A80" s="4" t="s">
        <v>55</v>
      </c>
      <c r="F80" s="8">
        <f>SUM(F79)</f>
        <v>3452.332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17438.158685065497</v>
      </c>
    </row>
    <row r="83" ht="12.75">
      <c r="F83" s="5"/>
    </row>
    <row r="84" spans="1:6" ht="12.75">
      <c r="A84" s="1" t="s">
        <v>58</v>
      </c>
      <c r="B84" s="37">
        <v>0.008</v>
      </c>
      <c r="C84" s="1"/>
      <c r="D84" s="1"/>
      <c r="E84" s="1"/>
      <c r="F84" s="32">
        <f>F82*0.8%</f>
        <v>139.50526948052396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8">
        <f>F82+F84</f>
        <v>17577.66395454602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104</v>
      </c>
    </row>
    <row r="88" spans="1:6" ht="12.75">
      <c r="A88" s="13"/>
      <c r="B88" s="41">
        <v>40725</v>
      </c>
      <c r="C88" s="42">
        <v>-133554</v>
      </c>
      <c r="D88" s="23">
        <v>20681</v>
      </c>
      <c r="E88" s="23">
        <v>17578</v>
      </c>
      <c r="F88" s="44">
        <f>C88+D88-E88</f>
        <v>-130451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2011-10-16T11:03:28Z</dcterms:modified>
  <cp:category/>
  <cp:version/>
  <cp:contentType/>
  <cp:contentStatus/>
</cp:coreProperties>
</file>