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<sst xmlns="http://schemas.openxmlformats.org/spreadsheetml/2006/main" count="158" uniqueCount="108">
  <si>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</si>
  <si>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</si>
  <si>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</si>
  <si>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</si>
  <si>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</si>
  <si>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</si>
  <si>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</si>
  <si>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</si>
  <si>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</si>
  <si>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</si>
  <si>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</si>
  <si>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</si>
  <si>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</si>
  <si>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</si>
  <si>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</si>
  <si>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</si>
  <si>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</si>
  <si>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</si>
  <si>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</si>
  <si>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</si>
  <si>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</si>
  <si>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</si>
  <si>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</si>
  <si>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</si>
  <si>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</si>
  <si>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</si>
  <si>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</si>
  <si>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</si>
  <si>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</si>
  <si>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</si>
  <si>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</si>
  <si>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</si>
  <si>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</si>
  <si>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</si>
  <si>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</si>
  <si>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</si>
  <si>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</si>
  <si>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</si>
  <si>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</si>
  <si>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</si>
  <si>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</si>
  <si>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</si>
  <si>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</si>
  <si>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</si>
  <si>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</si>
  <si>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</si>
  <si>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</si>
  <si>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</si>
  <si>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</si>
  <si>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</si>
  <si>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</si>
  <si>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</si>
  <si>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</si>
  <si>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</si>
  <si>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</si>
  <si>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</si>
  <si>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</si>
  <si>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</si>
  <si>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</si>
  <si>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</si>
  <si>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</si>
  <si>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</si>
  <si>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</si>
  <si>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</si>
  <si>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</si>
  <si>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</si>
  <si>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</si>
  <si>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</si>
  <si>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</si>
  <si>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</si>
  <si>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</si>
  <si>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</si>
  <si>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</si>
  <si>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</si>
  <si>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</si>
  <si>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</si>
  <si>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</si>
  <si>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</si>
  <si>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</si>
  <si>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</si>
  <si>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</si>
  <si>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</si>
  <si>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</si>
  <si>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</si>
  <si>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</si>
  <si>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</si>
  <si>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</si>
  <si>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</si>
  <si>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</si>
  <si>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</si>
  <si>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</si>
  <si>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</si>
  <si>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</si>
  <si>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</si>
  <si>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</si>
  <si>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</si>
  <si>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</si>
  <si>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</si>
  <si>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</si>
  <si>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</si>
  <si>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</si>
  <si>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</si>
  <si>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</si>
  <si>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</si>
  <si>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</si>
  <si>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01.05</t>
  </si>
  <si>
    <t>апрель</t>
  </si>
  <si>
    <t xml:space="preserve">                    за апрель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</si>
</sst>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45" t="s">
        <v>106</v>
      </c>
      <c r="D3" s="1" t="s">
        <v>102</v>
      </c>
      <c r="J3" s="13" t="s">
        <v>61</v>
      </c>
      <c r="K3" s="28" t="s">
        <v>87</v>
      </c>
      <c r="L3" s="21" t="s">
        <v>64</v>
      </c>
      <c r="M3" s="21" t="s">
        <v>67</v>
      </c>
    </row>
    <row r="4" spans="10:13" ht="12.75">
      <c r="J4" s="14" t="s">
        <v>62</v>
      </c>
      <c r="K4" s="20" t="s">
        <v>63</v>
      </c>
      <c r="L4" s="20" t="s">
        <v>65</v>
      </c>
      <c r="M4" s="20" t="s">
        <v>68</v>
      </c>
    </row>
    <row r="5" spans="2:13" ht="12.75">
      <c r="B5" t="s">
        <v>2</v>
      </c>
      <c r="J5" s="14"/>
      <c r="K5" s="14"/>
      <c r="L5" s="20" t="s">
        <v>66</v>
      </c>
      <c r="M5" s="20"/>
    </row>
    <row r="6" spans="10:13" ht="12.75">
      <c r="J6" s="13">
        <v>1</v>
      </c>
      <c r="K6" s="13" t="s">
        <v>69</v>
      </c>
      <c r="L6" s="13"/>
      <c r="M6" s="13"/>
    </row>
    <row r="7" spans="1:13" ht="12.75">
      <c r="A7" t="s">
        <v>3</v>
      </c>
      <c r="E7">
        <v>393.9</v>
      </c>
      <c r="F7" t="s">
        <v>93</v>
      </c>
      <c r="J7" s="14"/>
      <c r="K7" s="14" t="s">
        <v>70</v>
      </c>
      <c r="L7" s="20">
        <v>0</v>
      </c>
      <c r="M7" s="33">
        <f>L7*81.37*1.262</f>
        <v>0</v>
      </c>
    </row>
    <row r="8" spans="1:13" ht="12.75">
      <c r="A8" t="s">
        <v>4</v>
      </c>
      <c r="E8">
        <v>0</v>
      </c>
      <c r="F8" t="s">
        <v>93</v>
      </c>
      <c r="J8" s="15"/>
      <c r="K8" s="15" t="s">
        <v>71</v>
      </c>
      <c r="L8" s="22">
        <v>0</v>
      </c>
      <c r="M8" s="33">
        <f>L8*81.37*1.262</f>
        <v>0</v>
      </c>
    </row>
    <row r="9" spans="1:13" ht="12.75">
      <c r="A9" t="s">
        <v>5</v>
      </c>
      <c r="J9" s="14">
        <v>2</v>
      </c>
      <c r="K9" s="23" t="s">
        <v>72</v>
      </c>
      <c r="L9" s="20"/>
      <c r="M9" s="33"/>
    </row>
    <row r="10" spans="1:13" ht="12.75">
      <c r="A10" t="s">
        <v>6</v>
      </c>
      <c r="E10">
        <v>122</v>
      </c>
      <c r="F10" t="s">
        <v>93</v>
      </c>
      <c r="J10" s="15"/>
      <c r="K10" s="17" t="s">
        <v>75</v>
      </c>
      <c r="L10" s="22">
        <v>0</v>
      </c>
      <c r="M10" s="33">
        <f>L10*81.37*1.262</f>
        <v>0</v>
      </c>
    </row>
    <row r="11" spans="1:13" ht="12.75">
      <c r="A11" t="s">
        <v>7</v>
      </c>
      <c r="E11">
        <v>1592</v>
      </c>
      <c r="F11" t="s">
        <v>93</v>
      </c>
      <c r="J11" s="13">
        <v>3</v>
      </c>
      <c r="K11" s="16" t="s">
        <v>73</v>
      </c>
      <c r="L11" s="21"/>
      <c r="M11" s="33"/>
    </row>
    <row r="12" spans="1:13" ht="12.75">
      <c r="A12" t="s">
        <v>8</v>
      </c>
      <c r="E12">
        <v>28</v>
      </c>
      <c r="F12" t="s">
        <v>93</v>
      </c>
      <c r="J12" s="15"/>
      <c r="K12" s="17" t="s">
        <v>74</v>
      </c>
      <c r="L12" s="22">
        <v>0</v>
      </c>
      <c r="M12" s="33">
        <f>L12*81.37*1.262</f>
        <v>0</v>
      </c>
    </row>
    <row r="13" spans="10:13" ht="12.75">
      <c r="J13" s="19">
        <v>4</v>
      </c>
      <c r="K13" s="18" t="s">
        <v>76</v>
      </c>
      <c r="L13" s="24">
        <v>0</v>
      </c>
      <c r="M13" s="33">
        <f>L13*81.37*1.262</f>
        <v>0</v>
      </c>
    </row>
    <row r="14" spans="2:13" ht="12.75">
      <c r="B14" s="1" t="s">
        <v>9</v>
      </c>
      <c r="C14" s="1"/>
      <c r="J14" s="13">
        <v>5</v>
      </c>
      <c r="K14" s="16" t="s">
        <v>77</v>
      </c>
      <c r="L14" s="21"/>
      <c r="M14" s="33"/>
    </row>
    <row r="15" spans="10:13" ht="12.75">
      <c r="J15" s="14" t="s">
        <v>78</v>
      </c>
      <c r="K15" s="25" t="s">
        <v>79</v>
      </c>
      <c r="L15" s="20">
        <v>0</v>
      </c>
      <c r="M15" s="33">
        <f>L15*81.37*1.262</f>
        <v>0</v>
      </c>
    </row>
    <row r="16" spans="1:13" ht="12.75">
      <c r="A16" s="2" t="s">
        <v>10</v>
      </c>
      <c r="F16" s="10">
        <v>3970.51</v>
      </c>
      <c r="J16" s="14" t="s">
        <v>80</v>
      </c>
      <c r="K16" s="25" t="s">
        <v>81</v>
      </c>
      <c r="L16" s="20">
        <v>0</v>
      </c>
      <c r="M16" s="33">
        <f>L16*81.37*1.262</f>
        <v>0</v>
      </c>
    </row>
    <row r="17" spans="1:13" ht="12.75">
      <c r="A17" t="s">
        <v>11</v>
      </c>
      <c r="F17" s="5">
        <v>2690.29</v>
      </c>
      <c r="J17" s="15" t="s">
        <v>82</v>
      </c>
      <c r="K17" s="17" t="s">
        <v>83</v>
      </c>
      <c r="L17" s="22">
        <v>2.61</v>
      </c>
      <c r="M17" s="33">
        <f>L17*81.37*1.262</f>
        <v>268.0181334</v>
      </c>
    </row>
    <row r="18" spans="2:13" ht="12.75">
      <c r="B18" t="s">
        <v>12</v>
      </c>
      <c r="F18" s="8">
        <f>F17/F16</f>
        <v>0.6775678691150506</v>
      </c>
      <c r="J18" s="19"/>
      <c r="K18" s="26" t="s">
        <v>84</v>
      </c>
      <c r="L18" s="27">
        <f>SUM(L7:L17)</f>
        <v>2.61</v>
      </c>
      <c r="M18" s="34">
        <f>SUM(M7:M17)</f>
        <v>268.0181334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2">
        <f>F17+F19</f>
        <v>2690.29</v>
      </c>
      <c r="J20" s="21" t="s">
        <v>61</v>
      </c>
      <c r="K20" s="13"/>
      <c r="L20" s="21" t="s">
        <v>64</v>
      </c>
      <c r="M20" s="21" t="s">
        <v>67</v>
      </c>
    </row>
    <row r="21" spans="10:13" ht="12.75">
      <c r="J21" s="22" t="s">
        <v>62</v>
      </c>
      <c r="K21" s="22" t="s">
        <v>63</v>
      </c>
      <c r="L21" s="22" t="s">
        <v>86</v>
      </c>
      <c r="M21" s="22" t="s">
        <v>68</v>
      </c>
    </row>
    <row r="22" spans="2:13" ht="12.75">
      <c r="B22" s="1" t="s">
        <v>15</v>
      </c>
      <c r="C22" s="1"/>
      <c r="J22" s="22">
        <v>1</v>
      </c>
      <c r="K22" s="46"/>
      <c r="L22" s="22"/>
      <c r="M22" s="33">
        <f>L22*81.37*1.15*1.262</f>
        <v>0</v>
      </c>
    </row>
    <row r="23" spans="10:13" ht="12.75">
      <c r="J23" s="22">
        <v>2</v>
      </c>
      <c r="K23" s="46"/>
      <c r="L23" s="22"/>
      <c r="M23" s="33">
        <f aca="true" t="shared" si="0" ref="M23:M31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2">
        <v>3</v>
      </c>
      <c r="K24" s="46"/>
      <c r="L24" s="22"/>
      <c r="M24" s="33">
        <f t="shared" si="0"/>
        <v>0</v>
      </c>
    </row>
    <row r="25" spans="1:13" ht="12.75">
      <c r="A25" t="s">
        <v>17</v>
      </c>
      <c r="D25" t="s">
        <v>104</v>
      </c>
      <c r="F25" s="10">
        <v>1087.84</v>
      </c>
      <c r="J25" s="22">
        <v>4</v>
      </c>
      <c r="K25" s="46"/>
      <c r="L25" s="22"/>
      <c r="M25" s="33">
        <f t="shared" si="0"/>
        <v>0</v>
      </c>
    </row>
    <row r="26" spans="1:13" ht="12.75">
      <c r="A26" t="s">
        <v>18</v>
      </c>
      <c r="J26" s="22">
        <v>5</v>
      </c>
      <c r="K26" s="46"/>
      <c r="L26" s="22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0">
        <f>B27*D27</f>
        <v>0</v>
      </c>
      <c r="J27" s="22">
        <v>6</v>
      </c>
      <c r="K27" s="46"/>
      <c r="L27" s="22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2"/>
      <c r="K28" s="46"/>
      <c r="L28" s="22"/>
      <c r="M28" s="33">
        <f t="shared" si="0"/>
        <v>0</v>
      </c>
    </row>
    <row r="29" spans="1:13" ht="12.75">
      <c r="A29" s="5" t="s">
        <v>23</v>
      </c>
      <c r="C29" t="s">
        <v>20</v>
      </c>
      <c r="D29" s="10">
        <v>0.6</v>
      </c>
      <c r="E29" t="s">
        <v>21</v>
      </c>
      <c r="F29" s="5">
        <f>B29*D29</f>
        <v>0</v>
      </c>
      <c r="J29" s="22"/>
      <c r="K29" s="46"/>
      <c r="L29" s="22"/>
      <c r="M29" s="33">
        <f t="shared" si="0"/>
        <v>0</v>
      </c>
    </row>
    <row r="30" spans="1:13" ht="12.75">
      <c r="A30" t="s">
        <v>24</v>
      </c>
      <c r="J30" s="22"/>
      <c r="K30" s="46"/>
      <c r="L30" s="22"/>
      <c r="M30" s="33">
        <f t="shared" si="0"/>
        <v>0</v>
      </c>
    </row>
    <row r="31" spans="1:13" ht="12.75">
      <c r="A31" s="5" t="s">
        <v>25</v>
      </c>
      <c r="B31">
        <v>122</v>
      </c>
      <c r="C31" t="s">
        <v>20</v>
      </c>
      <c r="D31" s="10">
        <v>2.3</v>
      </c>
      <c r="E31" t="s">
        <v>21</v>
      </c>
      <c r="F31" s="5">
        <v>0</v>
      </c>
      <c r="J31" s="19"/>
      <c r="K31" s="47"/>
      <c r="L31" s="24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19"/>
      <c r="K32" s="29" t="s">
        <v>84</v>
      </c>
      <c r="L32" s="27">
        <f>SUM(L31:L31)</f>
        <v>0</v>
      </c>
      <c r="M32" s="34">
        <f>SUM(M22:M31)</f>
        <v>0</v>
      </c>
    </row>
    <row r="33" spans="1:11" ht="12.75">
      <c r="A33" s="5" t="s">
        <v>27</v>
      </c>
      <c r="B33">
        <v>1592</v>
      </c>
      <c r="C33" t="s">
        <v>20</v>
      </c>
      <c r="D33" s="5">
        <v>0.42</v>
      </c>
      <c r="E33" t="s">
        <v>21</v>
      </c>
      <c r="F33" s="5">
        <v>0</v>
      </c>
      <c r="K33" s="30" t="s">
        <v>88</v>
      </c>
    </row>
    <row r="34" spans="10:13" ht="12.75">
      <c r="J34" s="21" t="s">
        <v>61</v>
      </c>
      <c r="K34" s="21"/>
      <c r="L34" s="21" t="s">
        <v>64</v>
      </c>
      <c r="M34" s="21" t="s">
        <v>67</v>
      </c>
    </row>
    <row r="35" spans="1:13" ht="12.75">
      <c r="A35" s="6" t="s">
        <v>28</v>
      </c>
      <c r="J35" s="22" t="s">
        <v>62</v>
      </c>
      <c r="K35" s="22" t="s">
        <v>63</v>
      </c>
      <c r="L35" s="22" t="s">
        <v>86</v>
      </c>
      <c r="M35" s="22" t="s">
        <v>68</v>
      </c>
    </row>
    <row r="36" spans="2:13" ht="12.75">
      <c r="B36">
        <v>28</v>
      </c>
      <c r="C36" t="s">
        <v>20</v>
      </c>
      <c r="D36" s="5">
        <v>0</v>
      </c>
      <c r="E36" t="s">
        <v>21</v>
      </c>
      <c r="F36" s="5">
        <f>B36*D36</f>
        <v>0</v>
      </c>
      <c r="J36" s="19">
        <v>1</v>
      </c>
      <c r="K36" s="19"/>
      <c r="L36" s="34">
        <f>M36/60.97/1.142</f>
        <v>0</v>
      </c>
      <c r="M36" s="27">
        <v>0</v>
      </c>
    </row>
    <row r="37" ht="12.75">
      <c r="K37" s="1" t="s">
        <v>89</v>
      </c>
    </row>
    <row r="38" spans="1:13" ht="12.75">
      <c r="A38" t="s">
        <v>29</v>
      </c>
      <c r="J38" s="21" t="s">
        <v>61</v>
      </c>
      <c r="K38" s="21"/>
      <c r="L38" s="21" t="s">
        <v>90</v>
      </c>
      <c r="M38" s="21" t="s">
        <v>67</v>
      </c>
    </row>
    <row r="39" spans="1:13" ht="12.75">
      <c r="A39" s="7" t="s">
        <v>30</v>
      </c>
      <c r="B39" s="7"/>
      <c r="C39" s="7" t="s">
        <v>31</v>
      </c>
      <c r="D39" s="7"/>
      <c r="J39" s="22" t="s">
        <v>62</v>
      </c>
      <c r="K39" s="22" t="s">
        <v>63</v>
      </c>
      <c r="L39" s="22"/>
      <c r="M39" s="22" t="s">
        <v>91</v>
      </c>
    </row>
    <row r="40" spans="2:13" ht="12.75">
      <c r="B40">
        <v>393.9</v>
      </c>
      <c r="C40" t="s">
        <v>20</v>
      </c>
      <c r="D40" s="10">
        <v>0</v>
      </c>
      <c r="E40" t="s">
        <v>21</v>
      </c>
      <c r="F40" s="10">
        <f>B40*D40</f>
        <v>0</v>
      </c>
      <c r="J40" s="22">
        <v>1</v>
      </c>
      <c r="K40" s="46"/>
      <c r="L40" s="22"/>
      <c r="M40" s="22"/>
    </row>
    <row r="41" spans="1:13" ht="12.75">
      <c r="A41" s="4" t="s">
        <v>58</v>
      </c>
      <c r="F41" s="32">
        <f>F25+F36+F40</f>
        <v>1087.84</v>
      </c>
      <c r="J41" s="22">
        <v>2</v>
      </c>
      <c r="K41" s="46"/>
      <c r="L41" s="22"/>
      <c r="M41" s="22"/>
    </row>
    <row r="42" spans="1:13" ht="12.75">
      <c r="A42" s="4" t="s">
        <v>32</v>
      </c>
      <c r="J42" s="22">
        <v>3</v>
      </c>
      <c r="K42" s="46"/>
      <c r="L42" s="22"/>
      <c r="M42" s="22"/>
    </row>
    <row r="43" spans="10:13" ht="12.75">
      <c r="J43" s="22">
        <v>4</v>
      </c>
      <c r="K43" s="46"/>
      <c r="L43" s="22"/>
      <c r="M43" s="22"/>
    </row>
    <row r="44" spans="1:13" ht="12.75">
      <c r="A44" t="s">
        <v>33</v>
      </c>
      <c r="J44" s="22">
        <v>5</v>
      </c>
      <c r="K44" s="46"/>
      <c r="L44" s="22"/>
      <c r="M44" s="22"/>
    </row>
    <row r="45" spans="2:13" ht="12.75">
      <c r="B45">
        <v>393.9</v>
      </c>
      <c r="C45" t="s">
        <v>93</v>
      </c>
      <c r="D45" s="35"/>
      <c r="E45">
        <v>76.53</v>
      </c>
      <c r="F45" s="10">
        <v>276</v>
      </c>
      <c r="J45" s="22">
        <v>6</v>
      </c>
      <c r="K45" s="46"/>
      <c r="L45" s="22"/>
      <c r="M45" s="22"/>
    </row>
    <row r="46" spans="1:13" ht="12.75">
      <c r="A46" t="s">
        <v>34</v>
      </c>
      <c r="J46" s="22">
        <v>7</v>
      </c>
      <c r="K46" s="46"/>
      <c r="L46" s="22"/>
      <c r="M46" s="22"/>
    </row>
    <row r="47" spans="2:13" ht="12.75">
      <c r="B47">
        <v>393.9</v>
      </c>
      <c r="C47" t="s">
        <v>93</v>
      </c>
      <c r="D47" s="35"/>
      <c r="E47">
        <v>28.05</v>
      </c>
      <c r="F47" s="10">
        <v>107</v>
      </c>
      <c r="J47" s="22">
        <v>8</v>
      </c>
      <c r="K47" s="46"/>
      <c r="L47" s="22"/>
      <c r="M47" s="22"/>
    </row>
    <row r="48" spans="1:13" ht="12.75">
      <c r="A48" t="s">
        <v>35</v>
      </c>
      <c r="J48" s="22">
        <v>9</v>
      </c>
      <c r="K48" s="46"/>
      <c r="L48" s="22"/>
      <c r="M48" s="22"/>
    </row>
    <row r="49" spans="2:13" ht="12.75">
      <c r="B49">
        <f>F49/D49</f>
        <v>71</v>
      </c>
      <c r="C49" t="s">
        <v>36</v>
      </c>
      <c r="D49" s="5">
        <v>2.73</v>
      </c>
      <c r="E49" t="s">
        <v>21</v>
      </c>
      <c r="F49" s="5">
        <v>193.83</v>
      </c>
      <c r="J49" s="19"/>
      <c r="K49" s="47"/>
      <c r="L49" s="24"/>
      <c r="M49" s="24">
        <v>0</v>
      </c>
    </row>
    <row r="50" spans="1:13" ht="12.75">
      <c r="A50" t="s">
        <v>37</v>
      </c>
      <c r="J50" s="19"/>
      <c r="K50" s="19"/>
      <c r="L50" s="31" t="s">
        <v>92</v>
      </c>
      <c r="M50" s="34">
        <f>SUM(M40:M49)</f>
        <v>0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9"/>
      <c r="C55" s="9"/>
      <c r="F55" s="32">
        <f>SUM(F45:F54)</f>
        <v>576.83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393.9</v>
      </c>
      <c r="F59" s="36">
        <f>C59/D59*E59</f>
        <v>260.73512900241417</v>
      </c>
    </row>
    <row r="60" spans="1:6" ht="12.75">
      <c r="A60" t="s">
        <v>43</v>
      </c>
      <c r="C60">
        <v>149158</v>
      </c>
      <c r="D60">
        <v>219205.2</v>
      </c>
      <c r="E60">
        <v>393.9</v>
      </c>
      <c r="F60" s="36">
        <f>C60/D60*E60</f>
        <v>268.02893453257497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393.9</v>
      </c>
      <c r="C63" t="s">
        <v>20</v>
      </c>
      <c r="D63" s="5">
        <v>0.05</v>
      </c>
      <c r="E63" t="s">
        <v>21</v>
      </c>
      <c r="F63" s="10">
        <f>B63*D63</f>
        <v>19.695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393.9</v>
      </c>
      <c r="C67" t="s">
        <v>20</v>
      </c>
      <c r="D67" s="10">
        <v>0.17</v>
      </c>
      <c r="E67" t="s">
        <v>21</v>
      </c>
      <c r="F67" s="10">
        <f>B67*D67</f>
        <v>66.963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9"/>
      <c r="C69" s="9"/>
      <c r="F69" s="32">
        <f>SUM(F59:F68)</f>
        <v>615.4220635349892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393.9</v>
      </c>
      <c r="C72" t="s">
        <v>93</v>
      </c>
      <c r="F72" s="10">
        <v>59</v>
      </c>
    </row>
    <row r="73" ht="12.75">
      <c r="A73" t="s">
        <v>52</v>
      </c>
    </row>
    <row r="74" ht="12.75">
      <c r="A74" s="7" t="s">
        <v>103</v>
      </c>
    </row>
    <row r="75" spans="2:6" ht="12.75">
      <c r="B75">
        <v>393.9</v>
      </c>
      <c r="C75" t="s">
        <v>20</v>
      </c>
      <c r="D75" s="10">
        <v>0.56</v>
      </c>
      <c r="E75" t="s">
        <v>21</v>
      </c>
      <c r="F75" s="10">
        <f>B75*D75</f>
        <v>220.584</v>
      </c>
    </row>
    <row r="76" spans="1:6" ht="12.75">
      <c r="A76" s="4" t="s">
        <v>53</v>
      </c>
      <c r="F76" s="32">
        <f>F72+F75</f>
        <v>279.584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393.9</v>
      </c>
      <c r="C80" t="s">
        <v>20</v>
      </c>
      <c r="D80" s="10">
        <v>1.46</v>
      </c>
      <c r="E80" t="s">
        <v>21</v>
      </c>
      <c r="F80" s="10">
        <f>B80*D80</f>
        <v>575.0939999999999</v>
      </c>
      <c r="G80" s="7"/>
      <c r="H80" s="7"/>
      <c r="I80" s="7"/>
    </row>
    <row r="81" spans="1:6" ht="12.75">
      <c r="A81" s="4" t="s">
        <v>56</v>
      </c>
      <c r="F81" s="32">
        <f>SUM(F80)</f>
        <v>575.0939999999999</v>
      </c>
    </row>
    <row r="82" ht="12.75">
      <c r="F82" s="5"/>
    </row>
    <row r="83" spans="1:6" ht="12.75">
      <c r="A83" s="1" t="s">
        <v>57</v>
      </c>
      <c r="B83" s="1"/>
      <c r="F83" s="32">
        <f>F41+F55+F69+F76+F81</f>
        <v>3134.7700635349893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2">
        <f>F83*0.8%</f>
        <v>25.078160508279915</v>
      </c>
    </row>
    <row r="86" ht="12.75">
      <c r="F86" s="5"/>
    </row>
    <row r="87" spans="1:6" ht="15">
      <c r="A87" s="11" t="s">
        <v>60</v>
      </c>
      <c r="B87" s="11"/>
      <c r="C87" s="11"/>
      <c r="D87" s="11"/>
      <c r="E87" s="11"/>
      <c r="F87" s="37">
        <f>F83+F85</f>
        <v>3159.848224043269</v>
      </c>
    </row>
    <row r="88" spans="2:6" ht="12.75">
      <c r="B88" s="39" t="s">
        <v>97</v>
      </c>
      <c r="C88" s="40" t="s">
        <v>98</v>
      </c>
      <c r="D88" s="21" t="s">
        <v>99</v>
      </c>
      <c r="E88" s="21" t="s">
        <v>100</v>
      </c>
      <c r="F88" s="43" t="s">
        <v>105</v>
      </c>
    </row>
    <row r="89" spans="1:6" ht="12.75">
      <c r="A89" s="12"/>
      <c r="B89" s="41">
        <v>40634</v>
      </c>
      <c r="C89" s="42">
        <v>22787</v>
      </c>
      <c r="D89" s="22">
        <v>2690</v>
      </c>
      <c r="E89" s="22">
        <v>3160</v>
      </c>
      <c r="F89" s="44">
        <f>C89+D89-E89</f>
        <v>22317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2011-06-17T18:42:25Z</dcterms:modified>
  <cp:category/>
  <cp:version/>
  <cp:contentType/>
  <cp:contentStatus/>
</cp:coreProperties>
</file>