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<sst xmlns="http://schemas.openxmlformats.org/spreadsheetml/2006/main" count="160" uniqueCount="108">
  <si>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</si>
  <si>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</si>
  <si>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</si>
  <si>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</si>
  <si>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</si>
  <si>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</si>
  <si>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</si>
  <si>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</si>
  <si>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</si>
  <si>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</si>
  <si>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</si>
  <si>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</si>
  <si>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</si>
  <si>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</si>
  <si>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</si>
  <si>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</si>
  <si>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</si>
  <si>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</si>
  <si>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</si>
  <si>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</si>
  <si>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</si>
  <si>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</si>
  <si>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</si>
  <si>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</si>
  <si>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</si>
  <si>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</si>
  <si>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</si>
  <si>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</si>
  <si>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</si>
  <si>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</si>
  <si>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</si>
  <si>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</si>
  <si>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</si>
  <si>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</si>
  <si>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</si>
  <si>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</si>
  <si>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</si>
  <si>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</si>
  <si>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</si>
  <si>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</si>
  <si>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</si>
  <si>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</si>
  <si>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</si>
  <si>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</si>
  <si>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</si>
  <si>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</si>
  <si>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</si>
  <si>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</si>
  <si>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</si>
  <si>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</si>
  <si>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</si>
  <si>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</si>
  <si>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</si>
  <si>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</si>
  <si>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</si>
  <si>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</si>
  <si>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</si>
  <si>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</si>
  <si>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</si>
  <si>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</si>
  <si>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</si>
  <si>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</si>
  <si>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</si>
  <si>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</si>
  <si>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</si>
  <si>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</si>
  <si>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</si>
  <si>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</si>
  <si>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</si>
  <si>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</si>
  <si>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</si>
  <si>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</si>
  <si>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</si>
  <si>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</si>
  <si>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</si>
  <si>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</si>
  <si>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</si>
  <si>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</si>
  <si>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</si>
  <si>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</si>
  <si>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</si>
  <si>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</si>
  <si>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</si>
  <si>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</si>
  <si>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</si>
  <si>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</si>
  <si>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</si>
  <si>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</si>
  <si>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</si>
  <si>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</si>
  <si>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</si>
  <si>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</si>
  <si>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</si>
  <si>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</si>
  <si>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</si>
  <si>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</si>
  <si>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</si>
  <si>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</si>
  <si>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</si>
  <si>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</si>
  <si>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</si>
  <si>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</si>
  <si>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</si>
  <si>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</si>
  <si>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</si>
  <si>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ост.на 01.05.</t>
  </si>
  <si>
    <t>апрель</t>
  </si>
  <si>
    <t xml:space="preserve">                    за апрель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</si>
</sst>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1315</v>
      </c>
      <c r="F7" t="s">
        <v>93</v>
      </c>
      <c r="J7" s="15"/>
      <c r="K7" s="15" t="s">
        <v>70</v>
      </c>
      <c r="L7" s="21">
        <v>2</v>
      </c>
      <c r="M7" s="34">
        <f>L7*81.377*1.262</f>
        <v>205.395548</v>
      </c>
    </row>
    <row r="8" spans="1:13" ht="12.75">
      <c r="A8" t="s">
        <v>4</v>
      </c>
      <c r="E8">
        <v>696</v>
      </c>
      <c r="F8" t="s">
        <v>93</v>
      </c>
      <c r="J8" s="16"/>
      <c r="K8" s="16" t="s">
        <v>71</v>
      </c>
      <c r="L8" s="23">
        <v>0</v>
      </c>
      <c r="M8" s="34">
        <f>L8*81.377*1.262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286</v>
      </c>
      <c r="F10" t="s">
        <v>93</v>
      </c>
      <c r="J10" s="16"/>
      <c r="K10" s="18" t="s">
        <v>75</v>
      </c>
      <c r="L10" s="23">
        <v>0</v>
      </c>
      <c r="M10" s="34">
        <f>L10*81.377*1.262</f>
        <v>0</v>
      </c>
    </row>
    <row r="11" spans="1:13" ht="12.75">
      <c r="A11" t="s">
        <v>7</v>
      </c>
      <c r="E11">
        <v>2478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86</v>
      </c>
      <c r="F12" t="s">
        <v>93</v>
      </c>
      <c r="J12" s="16"/>
      <c r="K12" s="18" t="s">
        <v>74</v>
      </c>
      <c r="L12" s="23">
        <v>3</v>
      </c>
      <c r="M12" s="34">
        <f>L12*81.377*1.262</f>
        <v>308.09332199999994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L15*81.377*1.262</f>
        <v>0</v>
      </c>
    </row>
    <row r="16" spans="1:13" ht="12.75">
      <c r="A16" s="2" t="s">
        <v>10</v>
      </c>
      <c r="F16" s="11">
        <v>13255.2</v>
      </c>
      <c r="J16" s="15" t="s">
        <v>80</v>
      </c>
      <c r="K16" s="26" t="s">
        <v>81</v>
      </c>
      <c r="L16" s="21">
        <v>0</v>
      </c>
      <c r="M16" s="34">
        <f>L16*81.377*1.262</f>
        <v>0</v>
      </c>
    </row>
    <row r="17" spans="1:13" ht="12.75">
      <c r="A17" t="s">
        <v>11</v>
      </c>
      <c r="F17" s="5">
        <v>22338.01</v>
      </c>
      <c r="J17" s="16" t="s">
        <v>82</v>
      </c>
      <c r="K17" s="18" t="s">
        <v>83</v>
      </c>
      <c r="L17" s="23">
        <v>3.76</v>
      </c>
      <c r="M17" s="34">
        <f>L17*81.377*1.262</f>
        <v>386.14363024</v>
      </c>
    </row>
    <row r="18" spans="2:13" ht="12.75">
      <c r="B18" t="s">
        <v>12</v>
      </c>
      <c r="F18" s="9">
        <f>F17/F16</f>
        <v>1.6852261753877722</v>
      </c>
      <c r="J18" s="20"/>
      <c r="K18" s="27" t="s">
        <v>84</v>
      </c>
      <c r="L18" s="28">
        <f>SUM(L7:L17)</f>
        <v>8.76</v>
      </c>
      <c r="M18" s="35">
        <f>SUM(M7:M17)</f>
        <v>899.6325002399999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22338.01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84</v>
      </c>
      <c r="L23" s="28">
        <v>0</v>
      </c>
      <c r="M23" s="34">
        <f>L23*81.377*1.342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2175.69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1315</v>
      </c>
      <c r="C45" t="s">
        <v>93</v>
      </c>
      <c r="D45" s="37"/>
      <c r="E45">
        <v>76.53</v>
      </c>
      <c r="F45" s="11">
        <v>921</v>
      </c>
    </row>
    <row r="46" ht="12.75">
      <c r="A46" t="s">
        <v>34</v>
      </c>
    </row>
    <row r="47" spans="2:6" ht="12.75">
      <c r="B47">
        <v>1315</v>
      </c>
      <c r="C47" t="s">
        <v>93</v>
      </c>
      <c r="D47" s="37"/>
      <c r="E47">
        <v>28.05</v>
      </c>
      <c r="F47" s="11">
        <v>357</v>
      </c>
    </row>
    <row r="48" ht="12.75">
      <c r="A48" t="s">
        <v>35</v>
      </c>
    </row>
    <row r="49" spans="2:6" ht="12.75">
      <c r="B49">
        <f>F49/D49</f>
        <v>267</v>
      </c>
      <c r="C49" t="s">
        <v>36</v>
      </c>
      <c r="D49" s="5">
        <v>2.73</v>
      </c>
      <c r="E49" t="s">
        <v>21</v>
      </c>
      <c r="F49" s="5">
        <v>728.91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1315</v>
      </c>
      <c r="C52" t="s">
        <v>20</v>
      </c>
      <c r="D52" s="5">
        <v>0.02</v>
      </c>
      <c r="E52" t="s">
        <v>21</v>
      </c>
      <c r="F52" s="5">
        <f>B52*D52</f>
        <v>26.3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2033.2099999999998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217941.1</v>
      </c>
      <c r="E59">
        <v>1315</v>
      </c>
      <c r="F59" s="38">
        <f>C59/D59*E59</f>
        <v>875.4896850571095</v>
      </c>
    </row>
    <row r="60" spans="1:6" ht="12.75">
      <c r="A60" t="s">
        <v>43</v>
      </c>
      <c r="C60">
        <v>149158</v>
      </c>
      <c r="D60">
        <v>217941.1</v>
      </c>
      <c r="E60">
        <v>1315</v>
      </c>
      <c r="F60" s="38">
        <f>C60/D60*E60</f>
        <v>899.980636970264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0.17</v>
      </c>
      <c r="E67" t="s">
        <v>21</v>
      </c>
      <c r="F67" s="11">
        <f>B67*D67</f>
        <v>223.55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2064.7703220273734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1315</v>
      </c>
      <c r="C72" t="s">
        <v>93</v>
      </c>
      <c r="F72" s="11">
        <v>197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1315</v>
      </c>
      <c r="C75" t="s">
        <v>20</v>
      </c>
      <c r="D75" s="11">
        <v>0.56</v>
      </c>
      <c r="E75" t="s">
        <v>21</v>
      </c>
      <c r="F75" s="11">
        <f>B75*D75</f>
        <v>736.4000000000001</v>
      </c>
    </row>
    <row r="76" spans="1:6" ht="12.75">
      <c r="A76" s="4" t="s">
        <v>53</v>
      </c>
      <c r="F76" s="33">
        <f>F72+F75</f>
        <v>933.4000000000001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1315</v>
      </c>
      <c r="C80" t="s">
        <v>20</v>
      </c>
      <c r="D80" s="11">
        <v>1.46</v>
      </c>
      <c r="E80" t="s">
        <v>21</v>
      </c>
      <c r="F80" s="11">
        <f>B80*D80</f>
        <v>1919.8999999999999</v>
      </c>
      <c r="G80" s="7"/>
      <c r="H80" s="7"/>
      <c r="I80" s="7"/>
    </row>
    <row r="81" spans="1:6" ht="12.75">
      <c r="A81" s="4" t="s">
        <v>56</v>
      </c>
      <c r="F81" s="8">
        <f>SUM(F80)</f>
        <v>1919.8999999999999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9126.970322027373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73.01576257621899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9199.986084603592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105</v>
      </c>
    </row>
    <row r="89" spans="1:6" ht="12.75">
      <c r="A89" s="13"/>
      <c r="B89" s="42">
        <v>40634</v>
      </c>
      <c r="C89" s="43">
        <v>45290</v>
      </c>
      <c r="D89" s="23">
        <v>22338</v>
      </c>
      <c r="E89" s="23">
        <v>9200</v>
      </c>
      <c r="F89" s="45">
        <f>C89+D89-E89</f>
        <v>58428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2011-06-17T18:29:42Z</dcterms:modified>
  <cp:category/>
  <cp:version/>
  <cp:contentType/>
  <cp:contentStatus/>
</cp:coreProperties>
</file>