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<sst xmlns="http://schemas.openxmlformats.org/spreadsheetml/2006/main" count="149" uniqueCount="106">
  <si>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</si>
  <si>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</si>
  <si>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</si>
  <si>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</si>
  <si>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</si>
  <si>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</si>
  <si>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</si>
  <si>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</si>
  <si>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</si>
  <si>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</si>
  <si>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</si>
  <si>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</si>
  <si>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</si>
  <si>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</si>
  <si>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</si>
  <si>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</si>
  <si>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</si>
  <si>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</si>
  <si>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</si>
  <si>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</si>
  <si>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</si>
  <si>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</si>
  <si>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</si>
  <si>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</si>
  <si>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</si>
  <si>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</si>
  <si>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</si>
  <si>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</si>
  <si>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</si>
  <si>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</si>
  <si>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</si>
  <si>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</si>
  <si>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</si>
  <si>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</si>
  <si>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</si>
  <si>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</si>
  <si>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</si>
  <si>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</si>
  <si>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</si>
  <si>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</si>
  <si>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</si>
  <si>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</si>
  <si>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</si>
  <si>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</si>
  <si>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</si>
  <si>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</si>
  <si>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</si>
  <si>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</si>
  <si>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</si>
  <si>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</si>
  <si>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</si>
  <si>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</si>
  <si>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</si>
  <si>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</si>
  <si>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</si>
  <si>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</si>
  <si>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</si>
  <si>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</si>
  <si>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</si>
  <si>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</si>
  <si>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</si>
  <si>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</si>
  <si>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</si>
  <si>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</si>
  <si>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</si>
  <si>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</si>
  <si>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</si>
  <si>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</si>
  <si>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</si>
  <si>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</si>
  <si>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</si>
  <si>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</si>
  <si>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</si>
  <si>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</si>
  <si>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</si>
  <si>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</si>
  <si>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</si>
  <si>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</si>
  <si>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</si>
  <si>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</si>
  <si>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</si>
  <si>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</si>
  <si>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</si>
  <si>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</si>
  <si>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</si>
  <si>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</si>
  <si>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</si>
  <si>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</si>
  <si>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</si>
  <si>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</si>
  <si>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</si>
  <si>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</si>
  <si>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</si>
  <si>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</si>
  <si>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</si>
  <si>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</si>
  <si>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</si>
  <si>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</si>
  <si>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</si>
  <si>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</si>
  <si>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</si>
  <si>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</si>
  <si>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</si>
  <si>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01.08.</t>
  </si>
  <si>
    <t>июль</t>
  </si>
  <si>
    <t xml:space="preserve">                    за июль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</si>
</sst>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32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189.7</v>
      </c>
      <c r="F7" t="s">
        <v>90</v>
      </c>
      <c r="J7" s="15"/>
      <c r="K7" s="15" t="s">
        <v>68</v>
      </c>
      <c r="L7" s="21">
        <v>0</v>
      </c>
      <c r="M7" s="36">
        <f>L7*81.37*1.262</f>
        <v>0</v>
      </c>
    </row>
    <row r="8" spans="1:13" ht="12.75">
      <c r="A8" t="s">
        <v>4</v>
      </c>
      <c r="E8">
        <v>0</v>
      </c>
      <c r="F8" t="s">
        <v>90</v>
      </c>
      <c r="J8" s="16"/>
      <c r="K8" s="16" t="s">
        <v>69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25"/>
    </row>
    <row r="10" spans="1:13" ht="12.75">
      <c r="A10" t="s">
        <v>6</v>
      </c>
      <c r="E10">
        <v>50</v>
      </c>
      <c r="F10" t="s">
        <v>90</v>
      </c>
      <c r="J10" s="16"/>
      <c r="K10" s="18" t="s">
        <v>73</v>
      </c>
      <c r="L10" s="23">
        <v>0.95</v>
      </c>
      <c r="M10" s="36">
        <f>L10*81.37*1.262</f>
        <v>97.55449300000001</v>
      </c>
    </row>
    <row r="11" spans="1:13" ht="12.75">
      <c r="A11" t="s">
        <v>7</v>
      </c>
      <c r="E11">
        <v>968</v>
      </c>
      <c r="F11" t="s">
        <v>90</v>
      </c>
      <c r="J11" s="14">
        <v>3</v>
      </c>
      <c r="K11" s="17" t="s">
        <v>71</v>
      </c>
      <c r="L11" s="22"/>
      <c r="M11" s="27"/>
    </row>
    <row r="12" spans="1:13" ht="12.75">
      <c r="A12" t="s">
        <v>8</v>
      </c>
      <c r="E12">
        <v>0</v>
      </c>
      <c r="F12" t="s">
        <v>90</v>
      </c>
      <c r="J12" s="16"/>
      <c r="K12" s="18" t="s">
        <v>72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74</v>
      </c>
      <c r="L13" s="28">
        <v>0</v>
      </c>
      <c r="M13" s="36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6"/>
    </row>
    <row r="15" spans="10:13" ht="12.75">
      <c r="J15" s="15" t="s">
        <v>76</v>
      </c>
      <c r="K15" s="29" t="s">
        <v>77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1572.61</v>
      </c>
      <c r="J16" s="15" t="s">
        <v>78</v>
      </c>
      <c r="K16" s="29" t="s">
        <v>79</v>
      </c>
      <c r="L16" s="21">
        <v>0</v>
      </c>
      <c r="M16" s="36">
        <f>L16*81.37*1.262</f>
        <v>0</v>
      </c>
    </row>
    <row r="17" spans="1:13" ht="12.75">
      <c r="A17" t="s">
        <v>11</v>
      </c>
      <c r="F17" s="5">
        <v>812.3</v>
      </c>
      <c r="J17" s="16" t="s">
        <v>80</v>
      </c>
      <c r="K17" s="18" t="s">
        <v>81</v>
      </c>
      <c r="L17" s="23">
        <v>0</v>
      </c>
      <c r="M17" s="36">
        <f>L17*81.37*1.262</f>
        <v>0</v>
      </c>
    </row>
    <row r="18" spans="2:13" ht="12.75">
      <c r="B18" t="s">
        <v>12</v>
      </c>
      <c r="F18" s="9">
        <f>F17/F16</f>
        <v>0.5165298452890418</v>
      </c>
      <c r="J18" s="20"/>
      <c r="K18" s="30" t="s">
        <v>82</v>
      </c>
      <c r="L18" s="31">
        <f>SUM(L7:L17)</f>
        <v>0.95</v>
      </c>
      <c r="M18" s="37">
        <f>SUM(M7:M17)</f>
        <v>97.55449300000001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812.3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82</v>
      </c>
      <c r="L23" s="31">
        <f>SUM(L22:L22)</f>
        <v>0</v>
      </c>
      <c r="M23" s="37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86</v>
      </c>
    </row>
    <row r="25" spans="1:13" ht="12.75">
      <c r="A25" t="s">
        <v>17</v>
      </c>
      <c r="D25" t="s">
        <v>102</v>
      </c>
      <c r="F25" s="11">
        <v>543.92</v>
      </c>
      <c r="J25" s="22" t="s">
        <v>59</v>
      </c>
      <c r="K25" s="22"/>
      <c r="L25" s="22" t="s">
        <v>87</v>
      </c>
      <c r="M25" s="22" t="s">
        <v>65</v>
      </c>
    </row>
    <row r="26" spans="1:13" ht="12.75">
      <c r="A26" t="s">
        <v>18</v>
      </c>
      <c r="J26" s="23" t="s">
        <v>60</v>
      </c>
      <c r="K26" s="23" t="s">
        <v>61</v>
      </c>
      <c r="L26" s="23"/>
      <c r="M26" s="23" t="s">
        <v>88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8"/>
      <c r="M27" s="28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4" t="s">
        <v>89</v>
      </c>
      <c r="M28" s="37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8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5">
        <f>F25+F36+F40</f>
        <v>543.92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90</v>
      </c>
      <c r="D45" s="40"/>
      <c r="E45">
        <v>76.53</v>
      </c>
      <c r="F45" s="11">
        <v>133</v>
      </c>
    </row>
    <row r="46" ht="12.75">
      <c r="A46" t="s">
        <v>34</v>
      </c>
    </row>
    <row r="47" spans="2:6" ht="12.75">
      <c r="B47">
        <v>189.7</v>
      </c>
      <c r="C47" t="s">
        <v>90</v>
      </c>
      <c r="D47" s="40"/>
      <c r="E47">
        <v>28.05</v>
      </c>
      <c r="F47" s="11">
        <v>51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5">
        <f>SUM(F45:F54)</f>
        <v>184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189.7</v>
      </c>
      <c r="F59" s="41">
        <f>C59/D59*E59</f>
        <v>129.56756500301998</v>
      </c>
    </row>
    <row r="60" spans="1:6" ht="12.75">
      <c r="A60" t="s">
        <v>43</v>
      </c>
      <c r="C60">
        <v>113233</v>
      </c>
      <c r="D60">
        <v>219205.2</v>
      </c>
      <c r="E60">
        <v>189.7</v>
      </c>
      <c r="F60" s="41">
        <f>C60/D60*E60</f>
        <v>97.9917451775779</v>
      </c>
    </row>
    <row r="61" spans="1:6" ht="12.75">
      <c r="A61" t="s">
        <v>44</v>
      </c>
      <c r="F61" s="5">
        <v>0</v>
      </c>
    </row>
    <row r="62" spans="1:6" ht="12.75">
      <c r="A62" t="s">
        <v>98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0.19</v>
      </c>
      <c r="E67" t="s">
        <v>21</v>
      </c>
      <c r="F67" s="11">
        <f>B67*D67</f>
        <v>36.043</v>
      </c>
    </row>
    <row r="68" spans="1:6" ht="12.75">
      <c r="A68" s="4" t="s">
        <v>48</v>
      </c>
      <c r="B68" s="10"/>
      <c r="C68" s="10"/>
      <c r="F68" s="35">
        <f>SUM(F59:F67)</f>
        <v>273.0873101805979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189.7</v>
      </c>
      <c r="C71" t="s">
        <v>90</v>
      </c>
      <c r="F71" s="11">
        <v>30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189.7</v>
      </c>
      <c r="C74" t="s">
        <v>20</v>
      </c>
      <c r="D74" s="11">
        <v>0.53</v>
      </c>
      <c r="E74" t="s">
        <v>21</v>
      </c>
      <c r="F74" s="11">
        <f>B74*D74</f>
        <v>100.541</v>
      </c>
    </row>
    <row r="75" spans="1:6" ht="12.75">
      <c r="A75" s="4" t="s">
        <v>52</v>
      </c>
      <c r="F75" s="35">
        <f>F71+F74</f>
        <v>130.541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189.7</v>
      </c>
      <c r="C79" t="s">
        <v>20</v>
      </c>
      <c r="D79" s="11">
        <v>1.69</v>
      </c>
      <c r="E79" t="s">
        <v>21</v>
      </c>
      <c r="F79" s="11">
        <f>B79*D79</f>
        <v>320.59299999999996</v>
      </c>
    </row>
    <row r="80" spans="1:9" ht="12.75">
      <c r="A80" s="4" t="s">
        <v>55</v>
      </c>
      <c r="F80" s="35">
        <f>SUM(F79)</f>
        <v>320.59299999999996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5">
        <f>F41+F55+F68+F75+F80</f>
        <v>1452.1413101805979</v>
      </c>
    </row>
    <row r="83" ht="12.75">
      <c r="F83" s="5"/>
    </row>
    <row r="84" spans="1:6" ht="12.75">
      <c r="A84" s="1" t="s">
        <v>100</v>
      </c>
      <c r="B84" s="1"/>
      <c r="C84" s="1"/>
      <c r="D84" s="1"/>
      <c r="E84" s="1"/>
      <c r="F84" s="35">
        <f>F82*0.8%</f>
        <v>11.617130481444784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9">
        <f>F82+F84</f>
        <v>1463.7584406620426</v>
      </c>
    </row>
    <row r="87" spans="2:6" ht="12.75">
      <c r="B87" s="44" t="s">
        <v>94</v>
      </c>
      <c r="C87" s="45" t="s">
        <v>95</v>
      </c>
      <c r="D87" s="22" t="s">
        <v>96</v>
      </c>
      <c r="E87" s="22" t="s">
        <v>97</v>
      </c>
      <c r="F87" s="42" t="s">
        <v>103</v>
      </c>
    </row>
    <row r="88" spans="1:6" ht="12.75">
      <c r="A88" s="13"/>
      <c r="B88" s="46">
        <v>40725</v>
      </c>
      <c r="C88" s="26">
        <v>-16577</v>
      </c>
      <c r="D88" s="23">
        <v>812</v>
      </c>
      <c r="E88" s="23">
        <v>1464</v>
      </c>
      <c r="F88" s="43">
        <f>C88+D88-E88</f>
        <v>-17229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2011-10-16T14:24:20Z</dcterms:modified>
  <cp:category/>
  <cp:version/>
  <cp:contentType/>
  <cp:contentStatus/>
</cp:coreProperties>
</file>